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rcero\Documents\!Dynics\Distributor Price Lists\DYNICS\2017 Individual PriceLists\"/>
    </mc:Choice>
  </mc:AlternateContent>
  <bookViews>
    <workbookView xWindow="0" yWindow="0" windowWidth="28800" windowHeight="12585"/>
  </bookViews>
  <sheets>
    <sheet name="X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U26" i="1"/>
  <c r="U27" i="1"/>
  <c r="U37" i="1"/>
  <c r="U38" i="1"/>
  <c r="W39" i="1"/>
  <c r="U39" i="1" s="1"/>
  <c r="Y39" i="1"/>
  <c r="U40" i="1"/>
  <c r="D86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</calcChain>
</file>

<file path=xl/sharedStrings.xml><?xml version="1.0" encoding="utf-8"?>
<sst xmlns="http://schemas.openxmlformats.org/spreadsheetml/2006/main" count="86" uniqueCount="74">
  <si>
    <t xml:space="preserve">Please fax your order directly to your LOCAL DISTRIBUTOR or if one is not found fax it to 734.677.6105 or email it to sales@dynics.com </t>
  </si>
  <si>
    <t>ETH</t>
  </si>
  <si>
    <t>DRV</t>
  </si>
  <si>
    <t>RM</t>
  </si>
  <si>
    <t>OS</t>
  </si>
  <si>
    <t>CPU</t>
  </si>
  <si>
    <t>SYS</t>
  </si>
  <si>
    <t>PW</t>
  </si>
  <si>
    <t>CHS</t>
  </si>
  <si>
    <t>ORDER DESCRIPTION</t>
  </si>
  <si>
    <t>PART</t>
  </si>
  <si>
    <t>CODE</t>
  </si>
  <si>
    <t>Part Number:</t>
  </si>
  <si>
    <t>Your Order's Details:</t>
  </si>
  <si>
    <t>RJ45 Capped Ethernet Connector, Sealed Cover</t>
  </si>
  <si>
    <t>C</t>
  </si>
  <si>
    <t>X-Coded M12 Ethernet Connector, Sealed Cover (Up to 1Gbps Data Transfer)</t>
  </si>
  <si>
    <t>B</t>
  </si>
  <si>
    <t>D-Coded M12 Ethernet Connector, Sealed Cover (Up to 100 Mbps Data Transfer)</t>
  </si>
  <si>
    <t>A</t>
  </si>
  <si>
    <t>ETHERNET PORTS</t>
  </si>
  <si>
    <t>No Internal Drive</t>
  </si>
  <si>
    <t>XX</t>
  </si>
  <si>
    <t>1.92 TB 2.5" Solid-State Flash Drive SATA</t>
  </si>
  <si>
    <t>EM</t>
  </si>
  <si>
    <t>960.0 GB 2.5" Solid-State Flash Drive SATA</t>
  </si>
  <si>
    <t>EL</t>
  </si>
  <si>
    <t>480.0 GB 2.5" Solid-State Flash Drive SATA</t>
  </si>
  <si>
    <t>EK</t>
  </si>
  <si>
    <t>240.0 GB 2.5" Solid-State Flash Drive SATA</t>
  </si>
  <si>
    <t>EB</t>
  </si>
  <si>
    <t>1 TB 2.5" Hard Drive SATA</t>
  </si>
  <si>
    <t>N5</t>
  </si>
  <si>
    <t>INTERNAL DRIVE</t>
  </si>
  <si>
    <r>
      <t>Only available on</t>
    </r>
    <r>
      <rPr>
        <b/>
        <i/>
        <sz val="8"/>
        <rFont val="Tahoma"/>
        <family val="2"/>
      </rPr>
      <t xml:space="preserve"> JD</t>
    </r>
    <r>
      <rPr>
        <i/>
        <sz val="8"/>
        <rFont val="Tahoma"/>
        <family val="2"/>
      </rPr>
      <t xml:space="preserve"> system</t>
    </r>
  </si>
  <si>
    <t>8.0 GB RAM DDR3</t>
  </si>
  <si>
    <t>T</t>
  </si>
  <si>
    <r>
      <t>Only available on</t>
    </r>
    <r>
      <rPr>
        <b/>
        <i/>
        <sz val="8"/>
        <rFont val="Tahoma"/>
        <family val="2"/>
      </rPr>
      <t xml:space="preserve"> JD</t>
    </r>
    <r>
      <rPr>
        <i/>
        <sz val="8"/>
        <rFont val="Tahoma"/>
        <family val="2"/>
      </rPr>
      <t xml:space="preserve"> system and Not available with </t>
    </r>
    <r>
      <rPr>
        <b/>
        <i/>
        <sz val="8"/>
        <rFont val="Tahoma"/>
        <family val="2"/>
      </rPr>
      <t>W10 &amp; E10</t>
    </r>
    <r>
      <rPr>
        <i/>
        <sz val="8"/>
        <rFont val="Tahoma"/>
        <family val="2"/>
      </rPr>
      <t xml:space="preserve"> OS</t>
    </r>
  </si>
  <si>
    <t>4.0 GB RAM DDR3</t>
  </si>
  <si>
    <t>S</t>
  </si>
  <si>
    <r>
      <t>Only available on</t>
    </r>
    <r>
      <rPr>
        <b/>
        <i/>
        <sz val="8"/>
        <rFont val="Tahoma"/>
        <family val="2"/>
      </rPr>
      <t xml:space="preserve"> VC</t>
    </r>
    <r>
      <rPr>
        <i/>
        <sz val="8"/>
        <rFont val="Tahoma"/>
        <family val="2"/>
      </rPr>
      <t xml:space="preserve"> system</t>
    </r>
  </si>
  <si>
    <t>16.0 GB RAM DDR4</t>
  </si>
  <si>
    <t>8.0 GB RAM DDR4</t>
  </si>
  <si>
    <t>MEMORY</t>
  </si>
  <si>
    <t>E10</t>
  </si>
  <si>
    <t>Windows 10 Embedded 64-bit Version (Win 10 IOT LTSB)</t>
  </si>
  <si>
    <t>W10</t>
  </si>
  <si>
    <t>Windows 10 Pro 64-bit Version</t>
  </si>
  <si>
    <t>E76</t>
  </si>
  <si>
    <t>Windows 7 Embedded Standard - 64-bit Version</t>
  </si>
  <si>
    <t>W76</t>
  </si>
  <si>
    <t>Windows 7 Pro 64-bit Version</t>
  </si>
  <si>
    <t>No Operating System</t>
  </si>
  <si>
    <t>OPERATING SYSTEM</t>
  </si>
  <si>
    <t>1.6 GHz Braswell (2.24 GHz Turbo), N3160 Quad Core 2M Cache</t>
  </si>
  <si>
    <t>1A</t>
  </si>
  <si>
    <t>2.6 GHz Intel Core i7, (3.4 GHz Turbo), 6600U Dual Core 4M Cache</t>
  </si>
  <si>
    <t>T6</t>
  </si>
  <si>
    <t>2.4 GHz Intel Core i5, (3.0 GHz Turbo), 6300U Dual Core 3M Cache</t>
  </si>
  <si>
    <t>T5</t>
  </si>
  <si>
    <t>CPU CONFIGURATION</t>
  </si>
  <si>
    <t>3.5" Braswell: 2x DVI-D, 4x USB 2.0, 4x Ethernet Ports</t>
  </si>
  <si>
    <t>JD</t>
  </si>
  <si>
    <t>6th Gen Intel Skylake-U Chasis I/O: 2x DVI-D, 4x USB 2.0, 4x Ethernet Ports</t>
  </si>
  <si>
    <t>VC</t>
  </si>
  <si>
    <t>SYSTEM COMPONENT CONFIGURATION</t>
  </si>
  <si>
    <t>24VDC 4-Pin Industrial Power Entry, 6 Ft Cable with Open Leads Included</t>
  </si>
  <si>
    <t>D</t>
  </si>
  <si>
    <t>POWER SUPPLY</t>
  </si>
  <si>
    <t>IP65 Sealed, Fanless Industrial Computer, Heat Sink, Blue and Black Powder Coat Finish, Metal Mounting Feet Included. Tall I/O Version.</t>
  </si>
  <si>
    <t>XiT</t>
  </si>
  <si>
    <t>CHASSIS</t>
  </si>
  <si>
    <t>Work your part number from left to right always ==&gt;</t>
  </si>
  <si>
    <t>Price List Effective 05/01/2017 Rev. 2.7A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</si>
</sst>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21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0"/>
      <color rgb="FFFF0000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sz val="10"/>
      <color theme="0"/>
      <name val="Tahoma"/>
      <family val="2"/>
    </font>
    <font>
      <i/>
      <sz val="10"/>
      <name val="Tahoma"/>
      <family val="2"/>
    </font>
    <font>
      <b/>
      <i/>
      <sz val="8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right" vertical="center"/>
    </xf>
    <xf numFmtId="0" fontId="1" fillId="0" borderId="12" xfId="0" applyFont="1" applyBorder="1"/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65" fontId="1" fillId="0" borderId="15" xfId="1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18" xfId="0" applyFont="1" applyFill="1" applyBorder="1"/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Fill="1"/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Fill="1" applyAlignment="1">
      <alignment horizontal="center" vertical="center"/>
    </xf>
    <xf numFmtId="166" fontId="1" fillId="0" borderId="0" xfId="1" applyNumberFormat="1" applyFont="1" applyFill="1" applyAlignment="1">
      <alignment horizontal="left" vertical="center"/>
    </xf>
    <xf numFmtId="166" fontId="1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/>
    <xf numFmtId="0" fontId="9" fillId="0" borderId="0" xfId="0" applyFont="1" applyFill="1" applyBorder="1"/>
    <xf numFmtId="166" fontId="1" fillId="0" borderId="0" xfId="1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Border="1" applyAlignment="1">
      <alignment horizontal="center" vertical="center"/>
    </xf>
    <xf numFmtId="166" fontId="1" fillId="3" borderId="0" xfId="1" applyNumberFormat="1" applyFont="1" applyFill="1" applyAlignment="1">
      <alignment horizontal="right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4" borderId="0" xfId="0" applyFont="1" applyFill="1" applyBorder="1"/>
    <xf numFmtId="166" fontId="1" fillId="4" borderId="0" xfId="1" applyNumberFormat="1" applyFont="1" applyFill="1" applyAlignment="1">
      <alignment horizontal="lef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/>
    <xf numFmtId="0" fontId="1" fillId="3" borderId="0" xfId="0" applyFont="1" applyFill="1" applyBorder="1"/>
    <xf numFmtId="0" fontId="12" fillId="3" borderId="0" xfId="0" applyFont="1" applyFill="1" applyBorder="1"/>
    <xf numFmtId="0" fontId="11" fillId="0" borderId="0" xfId="0" applyFont="1" applyBorder="1"/>
    <xf numFmtId="166" fontId="1" fillId="4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Alignment="1">
      <alignment horizontal="left" vertical="center"/>
    </xf>
    <xf numFmtId="166" fontId="1" fillId="3" borderId="0" xfId="1" applyNumberFormat="1" applyFont="1" applyFill="1" applyBorder="1" applyAlignment="1">
      <alignment horizontal="center"/>
    </xf>
    <xf numFmtId="166" fontId="1" fillId="3" borderId="0" xfId="1" applyNumberFormat="1" applyFont="1" applyFill="1" applyAlignment="1">
      <alignment horizontal="right"/>
    </xf>
    <xf numFmtId="0" fontId="14" fillId="0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166" fontId="15" fillId="4" borderId="0" xfId="1" applyNumberFormat="1" applyFont="1" applyFill="1" applyAlignment="1">
      <alignment horizontal="left" vertical="center" wrapText="1"/>
    </xf>
    <xf numFmtId="166" fontId="15" fillId="4" borderId="0" xfId="1" applyNumberFormat="1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66" fontId="15" fillId="4" borderId="0" xfId="1" applyNumberFormat="1" applyFont="1" applyFill="1" applyAlignment="1">
      <alignment horizontal="left" vertical="center" wrapText="1"/>
    </xf>
    <xf numFmtId="166" fontId="1" fillId="3" borderId="0" xfId="1" applyNumberFormat="1" applyFont="1" applyFill="1" applyAlignment="1">
      <alignment horizontal="left" vertical="center" wrapText="1"/>
    </xf>
    <xf numFmtId="166" fontId="1" fillId="3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vertical="center" wrapText="1"/>
    </xf>
    <xf numFmtId="166" fontId="1" fillId="4" borderId="0" xfId="1" applyNumberFormat="1" applyFont="1" applyFill="1" applyAlignment="1">
      <alignment vertical="center"/>
    </xf>
    <xf numFmtId="167" fontId="16" fillId="0" borderId="0" xfId="0" applyNumberFormat="1" applyFont="1" applyBorder="1"/>
    <xf numFmtId="167" fontId="16" fillId="0" borderId="0" xfId="0" applyNumberFormat="1" applyFont="1" applyFill="1" applyBorder="1"/>
    <xf numFmtId="167" fontId="16" fillId="4" borderId="0" xfId="0" applyNumberFormat="1" applyFont="1" applyFill="1" applyBorder="1"/>
    <xf numFmtId="167" fontId="16" fillId="3" borderId="0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8" fillId="3" borderId="0" xfId="3" applyNumberFormat="1" applyFont="1" applyFill="1" applyBorder="1" applyAlignment="1" applyProtection="1">
      <alignment horizontal="center" vertical="center" wrapText="1"/>
      <protection locked="0"/>
    </xf>
    <xf numFmtId="49" fontId="18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Xi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/>
        <xdr:cNvSpPr txBox="1">
          <a:spLocks noChangeArrowheads="1"/>
        </xdr:cNvSpPr>
      </xdr:nvSpPr>
      <xdr:spPr bwMode="auto">
        <a:xfrm>
          <a:off x="619125" y="828675"/>
          <a:ext cx="1818780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XiT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Tall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I/O IP65 Industrial Computer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/>
        <xdr:cNvSpPr txBox="1">
          <a:spLocks noChangeArrowheads="1"/>
        </xdr:cNvSpPr>
      </xdr:nvSpPr>
      <xdr:spPr bwMode="auto">
        <a:xfrm>
          <a:off x="2482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4" name="Text Box 88"/>
        <xdr:cNvSpPr txBox="1">
          <a:spLocks noChangeArrowheads="1"/>
        </xdr:cNvSpPr>
      </xdr:nvSpPr>
      <xdr:spPr bwMode="auto">
        <a:xfrm>
          <a:off x="4920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/>
        <xdr:cNvSpPr txBox="1">
          <a:spLocks noChangeArrowheads="1"/>
        </xdr:cNvSpPr>
      </xdr:nvSpPr>
      <xdr:spPr bwMode="auto">
        <a:xfrm>
          <a:off x="6140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/>
        <xdr:cNvSpPr txBox="1">
          <a:spLocks noChangeArrowheads="1"/>
        </xdr:cNvSpPr>
      </xdr:nvSpPr>
      <xdr:spPr bwMode="auto">
        <a:xfrm>
          <a:off x="7359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/>
        <xdr:cNvSpPr txBox="1">
          <a:spLocks noChangeArrowheads="1"/>
        </xdr:cNvSpPr>
      </xdr:nvSpPr>
      <xdr:spPr bwMode="auto">
        <a:xfrm>
          <a:off x="8578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9797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/>
        <xdr:cNvSpPr/>
      </xdr:nvSpPr>
      <xdr:spPr>
        <a:xfrm>
          <a:off x="611504" y="647700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/>
        <xdr:cNvSpPr/>
      </xdr:nvSpPr>
      <xdr:spPr>
        <a:xfrm>
          <a:off x="2436495" y="2009775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1" name="Text Box 88"/>
        <xdr:cNvSpPr txBox="1">
          <a:spLocks noChangeArrowheads="1"/>
        </xdr:cNvSpPr>
      </xdr:nvSpPr>
      <xdr:spPr bwMode="auto">
        <a:xfrm>
          <a:off x="3701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2" name="Picture 116" descr="Dynic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400992</xdr:colOff>
      <xdr:row>1</xdr:row>
      <xdr:rowOff>161512</xdr:rowOff>
    </xdr:from>
    <xdr:ext cx="2039469" cy="216149"/>
    <xdr:sp macro="" textlink="">
      <xdr:nvSpPr>
        <xdr:cNvPr id="13" name="Rectangle 12">
          <a:hlinkClick xmlns:r="http://schemas.openxmlformats.org/officeDocument/2006/relationships" r:id="rId2"/>
        </xdr:cNvPr>
        <xdr:cNvSpPr/>
      </xdr:nvSpPr>
      <xdr:spPr>
        <a:xfrm>
          <a:off x="12592992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14" name="Text Box 88"/>
        <xdr:cNvSpPr txBox="1">
          <a:spLocks noChangeArrowheads="1"/>
        </xdr:cNvSpPr>
      </xdr:nvSpPr>
      <xdr:spPr bwMode="auto">
        <a:xfrm>
          <a:off x="11016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ETH</a:t>
          </a:r>
        </a:p>
      </xdr:txBody>
    </xdr:sp>
    <xdr:clientData/>
  </xdr:twoCellAnchor>
  <xdr:oneCellAnchor>
    <xdr:from>
      <xdr:col>3</xdr:col>
      <xdr:colOff>2676525</xdr:colOff>
      <xdr:row>5</xdr:row>
      <xdr:rowOff>104775</xdr:rowOff>
    </xdr:from>
    <xdr:ext cx="1057275" cy="838200"/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14400"/>
          <a:ext cx="1057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showGridLines="0" tabSelected="1" zoomScaleNormal="100" zoomScalePageLayoutView="91" workbookViewId="0">
      <pane xSplit="4" ySplit="12" topLeftCell="E13" activePane="bottomRight" state="frozen"/>
      <selection activeCell="C6" sqref="C6:E6"/>
      <selection pane="topRight" activeCell="C6" sqref="C6:E6"/>
      <selection pane="bottomLeft" activeCell="C6" sqref="C6:E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7.7109375" style="1" customWidth="1"/>
    <col min="20" max="20" width="0.85546875" style="1" customWidth="1"/>
    <col min="21" max="21" width="9.42578125" style="1" customWidth="1"/>
    <col min="22" max="22" width="0.85546875" style="1" customWidth="1"/>
    <col min="23" max="23" width="9.14062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9.140625" style="1" customWidth="1"/>
    <col min="28" max="28" width="3.42578125" style="1" customWidth="1"/>
    <col min="29" max="29" width="4.7109375" style="1" customWidth="1"/>
    <col min="30" max="16384" width="9.140625" style="1"/>
  </cols>
  <sheetData>
    <row r="1" spans="1:29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18" x14ac:dyDescent="0.2">
      <c r="A2" s="82"/>
      <c r="B2" s="82"/>
      <c r="C2" s="82"/>
      <c r="D2" s="82"/>
      <c r="E2" s="88" t="s">
        <v>73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7"/>
    </row>
    <row r="3" spans="1:29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2.2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5"/>
      <c r="AA4" s="85"/>
      <c r="AB4" s="85"/>
      <c r="AC4" s="85"/>
    </row>
    <row r="5" spans="1:29" ht="18" customHeight="1" x14ac:dyDescent="0.2">
      <c r="A5" s="83"/>
      <c r="B5" s="83"/>
      <c r="C5" s="83"/>
      <c r="D5" s="83"/>
      <c r="E5" s="84" t="s">
        <v>72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9" x14ac:dyDescent="0.2">
      <c r="A6" s="78"/>
      <c r="B6" s="78"/>
      <c r="C6" s="78"/>
      <c r="D6" s="78"/>
      <c r="E6" s="82"/>
      <c r="F6" s="82"/>
      <c r="G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9" ht="21" customHeight="1" x14ac:dyDescent="0.2">
      <c r="A7" s="78"/>
      <c r="B7" s="78"/>
      <c r="C7" s="78"/>
      <c r="D7" s="78"/>
      <c r="E7" s="82"/>
      <c r="F7" s="82"/>
      <c r="G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9" ht="3" customHeight="1" x14ac:dyDescent="0.2">
      <c r="A8" s="78"/>
      <c r="B8" s="78"/>
      <c r="C8" s="78"/>
      <c r="D8" s="78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X8" s="77"/>
      <c r="Y8" s="77"/>
      <c r="Z8" s="77"/>
      <c r="AA8" s="77"/>
    </row>
    <row r="9" spans="1:29" ht="12.75" customHeight="1" x14ac:dyDescent="0.2">
      <c r="A9" s="78"/>
      <c r="B9" s="78"/>
      <c r="C9" s="78"/>
      <c r="D9" s="78"/>
      <c r="E9" s="80"/>
      <c r="F9" s="32"/>
      <c r="G9" s="79"/>
      <c r="H9" s="32"/>
      <c r="I9" s="80"/>
      <c r="J9" s="32"/>
      <c r="K9" s="79"/>
      <c r="L9" s="32"/>
      <c r="M9" s="80"/>
      <c r="N9" s="32"/>
      <c r="O9" s="81"/>
      <c r="P9" s="32"/>
      <c r="Q9" s="80"/>
      <c r="R9" s="32"/>
      <c r="S9" s="81"/>
      <c r="T9" s="32"/>
      <c r="X9" s="33"/>
      <c r="Z9" s="32"/>
    </row>
    <row r="10" spans="1:29" ht="12.75" customHeight="1" x14ac:dyDescent="0.2">
      <c r="A10" s="78"/>
      <c r="B10" s="78"/>
      <c r="C10" s="78"/>
      <c r="D10" s="78"/>
      <c r="E10" s="80"/>
      <c r="F10" s="32"/>
      <c r="G10" s="79"/>
      <c r="H10" s="32"/>
      <c r="I10" s="80"/>
      <c r="J10" s="32"/>
      <c r="K10" s="79"/>
      <c r="L10" s="32"/>
      <c r="M10" s="80"/>
      <c r="N10" s="32"/>
      <c r="O10" s="79"/>
      <c r="P10" s="32"/>
      <c r="Q10" s="80"/>
      <c r="R10" s="32"/>
      <c r="S10" s="79"/>
      <c r="T10" s="32"/>
      <c r="U10" s="32"/>
      <c r="X10" s="33"/>
      <c r="Z10" s="32"/>
    </row>
    <row r="11" spans="1:29" s="35" customFormat="1" ht="3" customHeight="1" x14ac:dyDescent="0.2">
      <c r="A11" s="78"/>
      <c r="B11" s="78"/>
      <c r="C11" s="78"/>
      <c r="D11" s="78"/>
      <c r="E11" s="74"/>
      <c r="G11" s="75"/>
      <c r="I11" s="74"/>
      <c r="K11" s="75"/>
      <c r="M11" s="74"/>
      <c r="O11" s="75"/>
      <c r="Q11" s="74"/>
      <c r="S11" s="75"/>
      <c r="T11" s="32"/>
      <c r="U11" s="33"/>
      <c r="W11" s="73"/>
      <c r="Y11" s="73"/>
    </row>
    <row r="12" spans="1:29" ht="12.75" customHeight="1" x14ac:dyDescent="0.2">
      <c r="A12" s="78"/>
      <c r="B12" s="78"/>
      <c r="C12" s="78"/>
      <c r="D12" s="78"/>
      <c r="E12" s="74"/>
      <c r="F12" s="32"/>
      <c r="G12" s="75"/>
      <c r="H12" s="32"/>
      <c r="I12" s="74"/>
      <c r="J12" s="32"/>
      <c r="K12" s="75"/>
      <c r="L12" s="32"/>
      <c r="M12" s="74"/>
      <c r="N12" s="32"/>
      <c r="O12" s="75"/>
      <c r="P12" s="32"/>
      <c r="Q12" s="74"/>
      <c r="R12" s="32"/>
      <c r="S12" s="75"/>
      <c r="T12" s="32"/>
      <c r="U12" s="32"/>
      <c r="V12" s="32"/>
      <c r="W12" s="73"/>
      <c r="X12" s="33"/>
      <c r="Y12" s="73"/>
      <c r="Z12" s="72"/>
    </row>
    <row r="13" spans="1:29" ht="37.5" customHeight="1" x14ac:dyDescent="0.2">
      <c r="A13" s="77"/>
      <c r="B13" s="76"/>
      <c r="C13" s="76"/>
      <c r="D13" s="76"/>
      <c r="E13" s="74"/>
      <c r="G13" s="75"/>
      <c r="I13" s="74"/>
      <c r="K13" s="75"/>
      <c r="M13" s="74"/>
      <c r="O13" s="75"/>
      <c r="Q13" s="74"/>
      <c r="S13" s="43"/>
      <c r="T13" s="32"/>
      <c r="U13" s="32"/>
      <c r="V13" s="32"/>
      <c r="W13" s="73"/>
      <c r="X13" s="35"/>
      <c r="Y13" s="73"/>
      <c r="Z13" s="72"/>
    </row>
    <row r="14" spans="1:29" x14ac:dyDescent="0.2">
      <c r="C14" s="34" t="s">
        <v>71</v>
      </c>
      <c r="D14" s="32"/>
      <c r="E14" s="49"/>
      <c r="F14" s="32"/>
      <c r="G14" s="55"/>
      <c r="H14" s="32"/>
      <c r="I14" s="49"/>
      <c r="J14" s="32"/>
      <c r="K14" s="55"/>
      <c r="L14" s="32"/>
      <c r="M14" s="49"/>
      <c r="N14" s="32"/>
      <c r="O14" s="55"/>
      <c r="P14" s="32"/>
      <c r="Q14" s="49"/>
      <c r="R14" s="32"/>
      <c r="S14" s="43"/>
      <c r="T14" s="32"/>
      <c r="U14" s="32"/>
      <c r="V14" s="32"/>
      <c r="W14" s="33"/>
      <c r="X14" s="33"/>
      <c r="Y14" s="35"/>
    </row>
    <row r="15" spans="1:29" ht="39" customHeight="1" x14ac:dyDescent="0.2">
      <c r="B15" s="71"/>
      <c r="C15" s="51" t="s">
        <v>70</v>
      </c>
      <c r="D15" s="70" t="s">
        <v>69</v>
      </c>
      <c r="E15" s="49"/>
      <c r="F15" s="32"/>
      <c r="G15" s="55"/>
      <c r="H15" s="32"/>
      <c r="I15" s="49"/>
      <c r="J15" s="32"/>
      <c r="K15" s="55"/>
      <c r="L15" s="32"/>
      <c r="M15" s="49"/>
      <c r="N15" s="32"/>
      <c r="O15" s="55"/>
      <c r="P15" s="32"/>
      <c r="Q15" s="49"/>
      <c r="R15" s="32"/>
      <c r="S15" s="43"/>
      <c r="T15" s="32"/>
      <c r="U15" s="32"/>
      <c r="V15" s="32"/>
      <c r="W15" s="33"/>
      <c r="X15" s="33"/>
      <c r="Y15" s="35"/>
    </row>
    <row r="16" spans="1:29" ht="15" customHeight="1" x14ac:dyDescent="0.2">
      <c r="B16" s="47"/>
      <c r="C16" s="48"/>
      <c r="D16" s="47"/>
      <c r="E16" s="32"/>
      <c r="F16" s="32"/>
      <c r="G16" s="55"/>
      <c r="H16" s="32"/>
      <c r="I16" s="49"/>
      <c r="J16" s="32"/>
      <c r="K16" s="55"/>
      <c r="L16" s="32"/>
      <c r="M16" s="49"/>
      <c r="N16" s="32"/>
      <c r="O16" s="55"/>
      <c r="P16" s="32"/>
      <c r="Q16" s="49"/>
      <c r="R16" s="32"/>
      <c r="S16" s="43"/>
      <c r="T16" s="32"/>
      <c r="U16" s="32"/>
      <c r="V16" s="32"/>
      <c r="W16" s="33"/>
      <c r="X16" s="33"/>
      <c r="Y16" s="35"/>
    </row>
    <row r="17" spans="2:27" ht="15" customHeight="1" x14ac:dyDescent="0.2">
      <c r="B17" s="47"/>
      <c r="C17" s="34" t="s">
        <v>68</v>
      </c>
      <c r="D17" s="47"/>
      <c r="E17" s="32"/>
      <c r="F17" s="32"/>
      <c r="G17" s="55"/>
      <c r="H17" s="32"/>
      <c r="I17" s="49"/>
      <c r="J17" s="32"/>
      <c r="K17" s="55"/>
      <c r="L17" s="32"/>
      <c r="M17" s="49"/>
      <c r="N17" s="32"/>
      <c r="O17" s="55"/>
      <c r="P17" s="32"/>
      <c r="Q17" s="49"/>
      <c r="R17" s="32"/>
      <c r="S17" s="43"/>
      <c r="T17" s="32"/>
      <c r="U17" s="32"/>
      <c r="V17" s="32"/>
      <c r="W17" s="33"/>
      <c r="X17" s="33"/>
      <c r="Y17" s="35"/>
    </row>
    <row r="18" spans="2:27" ht="15" customHeight="1" x14ac:dyDescent="0.2">
      <c r="B18" s="46"/>
      <c r="C18" s="69" t="s">
        <v>67</v>
      </c>
      <c r="D18" s="68" t="s">
        <v>66</v>
      </c>
      <c r="E18" s="68"/>
      <c r="F18" s="46"/>
      <c r="G18" s="55"/>
      <c r="H18" s="32"/>
      <c r="I18" s="49"/>
      <c r="J18" s="32"/>
      <c r="K18" s="55"/>
      <c r="L18" s="32"/>
      <c r="M18" s="49"/>
      <c r="N18" s="32"/>
      <c r="O18" s="55"/>
      <c r="P18" s="32"/>
      <c r="Q18" s="49"/>
      <c r="R18" s="32"/>
      <c r="S18" s="43"/>
      <c r="T18" s="32"/>
      <c r="U18" s="32"/>
      <c r="V18" s="32"/>
      <c r="W18" s="33"/>
      <c r="X18" s="33"/>
      <c r="Y18" s="35"/>
    </row>
    <row r="19" spans="2:27" ht="15" customHeight="1" x14ac:dyDescent="0.2">
      <c r="B19" s="47"/>
      <c r="C19" s="48"/>
      <c r="D19" s="47"/>
      <c r="E19" s="32"/>
      <c r="F19" s="32"/>
      <c r="G19" s="32"/>
      <c r="H19" s="32"/>
      <c r="I19" s="49"/>
      <c r="J19" s="32"/>
      <c r="K19" s="55"/>
      <c r="L19" s="32"/>
      <c r="M19" s="49"/>
      <c r="N19" s="32"/>
      <c r="O19" s="55"/>
      <c r="P19" s="32"/>
      <c r="Q19" s="49"/>
      <c r="R19" s="32"/>
      <c r="S19" s="43"/>
      <c r="T19" s="32"/>
      <c r="U19" s="32"/>
      <c r="V19" s="32"/>
      <c r="W19" s="33"/>
      <c r="X19" s="33"/>
      <c r="Y19" s="35"/>
    </row>
    <row r="20" spans="2:27" x14ac:dyDescent="0.2">
      <c r="C20" s="34" t="s">
        <v>65</v>
      </c>
      <c r="D20" s="34"/>
      <c r="E20" s="32"/>
      <c r="F20" s="32"/>
      <c r="G20" s="32"/>
      <c r="H20" s="32"/>
      <c r="I20" s="49"/>
      <c r="J20" s="32"/>
      <c r="K20" s="55"/>
      <c r="L20" s="32"/>
      <c r="M20" s="49"/>
      <c r="N20" s="32"/>
      <c r="O20" s="55"/>
      <c r="P20" s="32"/>
      <c r="Q20" s="49"/>
      <c r="R20" s="32"/>
      <c r="S20" s="43"/>
      <c r="T20" s="32"/>
      <c r="U20" s="32"/>
      <c r="V20" s="32"/>
      <c r="W20" s="33"/>
      <c r="X20" s="33"/>
      <c r="Y20" s="35"/>
    </row>
    <row r="21" spans="2:27" ht="15.75" customHeight="1" x14ac:dyDescent="0.2">
      <c r="B21" s="52"/>
      <c r="C21" s="66" t="s">
        <v>64</v>
      </c>
      <c r="D21" s="67" t="s">
        <v>63</v>
      </c>
      <c r="E21" s="67"/>
      <c r="F21" s="67"/>
      <c r="G21" s="67"/>
      <c r="H21" s="63"/>
      <c r="I21" s="49"/>
      <c r="J21" s="32"/>
      <c r="K21" s="55"/>
      <c r="L21" s="32"/>
      <c r="M21" s="49"/>
      <c r="N21" s="32"/>
      <c r="O21" s="55"/>
      <c r="P21" s="32"/>
      <c r="Q21" s="49"/>
      <c r="R21" s="32"/>
      <c r="S21" s="43"/>
      <c r="T21" s="32"/>
      <c r="U21" s="32"/>
      <c r="V21" s="32"/>
      <c r="W21" s="33"/>
      <c r="X21" s="33"/>
      <c r="Y21" s="62"/>
    </row>
    <row r="22" spans="2:27" ht="15.75" customHeight="1" x14ac:dyDescent="0.2">
      <c r="B22" s="52"/>
      <c r="C22" s="66" t="s">
        <v>62</v>
      </c>
      <c r="D22" s="65" t="s">
        <v>61</v>
      </c>
      <c r="E22" s="64"/>
      <c r="F22" s="64"/>
      <c r="G22" s="64"/>
      <c r="H22" s="63"/>
      <c r="I22" s="49"/>
      <c r="J22" s="32"/>
      <c r="K22" s="55"/>
      <c r="L22" s="32"/>
      <c r="M22" s="49"/>
      <c r="N22" s="32"/>
      <c r="O22" s="55"/>
      <c r="P22" s="32"/>
      <c r="Q22" s="49"/>
      <c r="R22" s="32"/>
      <c r="S22" s="43"/>
      <c r="T22" s="32"/>
      <c r="U22" s="32"/>
      <c r="V22" s="32"/>
      <c r="W22" s="33"/>
      <c r="X22" s="33"/>
      <c r="Y22" s="62"/>
    </row>
    <row r="23" spans="2:27" ht="15" customHeight="1" x14ac:dyDescent="0.2">
      <c r="B23" s="47"/>
      <c r="C23" s="48"/>
      <c r="D23" s="47"/>
      <c r="E23" s="32"/>
      <c r="F23" s="32"/>
      <c r="G23" s="32"/>
      <c r="H23" s="32"/>
      <c r="I23" s="32"/>
      <c r="J23" s="32"/>
      <c r="K23" s="55"/>
      <c r="L23" s="32"/>
      <c r="M23" s="49"/>
      <c r="N23" s="32"/>
      <c r="O23" s="55"/>
      <c r="P23" s="32"/>
      <c r="Q23" s="49"/>
      <c r="R23" s="32"/>
      <c r="S23" s="43"/>
      <c r="T23" s="32"/>
      <c r="U23" s="32"/>
      <c r="V23" s="32"/>
      <c r="W23" s="33"/>
      <c r="X23" s="33"/>
      <c r="Y23" s="35"/>
    </row>
    <row r="24" spans="2:27" ht="14.25" customHeight="1" x14ac:dyDescent="0.2">
      <c r="C24" s="34" t="s">
        <v>60</v>
      </c>
      <c r="D24" s="59"/>
      <c r="E24" s="34"/>
      <c r="F24" s="34"/>
      <c r="G24" s="32"/>
      <c r="H24" s="32"/>
      <c r="I24" s="32"/>
      <c r="J24" s="32"/>
      <c r="K24" s="55"/>
      <c r="L24" s="32"/>
      <c r="M24" s="49"/>
      <c r="N24" s="32"/>
      <c r="O24" s="55"/>
      <c r="P24" s="32"/>
      <c r="Q24" s="49"/>
      <c r="R24" s="32"/>
      <c r="S24" s="43"/>
      <c r="T24" s="32"/>
      <c r="U24" s="32"/>
      <c r="V24" s="32"/>
      <c r="W24" s="33"/>
      <c r="X24" s="33"/>
      <c r="Y24" s="35"/>
    </row>
    <row r="25" spans="2:27" ht="14.25" customHeight="1" x14ac:dyDescent="0.2">
      <c r="B25" s="61"/>
      <c r="C25" s="60" t="s">
        <v>59</v>
      </c>
      <c r="D25" s="44" t="s">
        <v>58</v>
      </c>
      <c r="E25" s="43" t="s">
        <v>40</v>
      </c>
      <c r="F25" s="55"/>
      <c r="G25" s="55"/>
      <c r="H25" s="55"/>
      <c r="I25" s="55"/>
      <c r="J25" s="55"/>
      <c r="K25" s="55"/>
      <c r="L25" s="32"/>
      <c r="M25" s="49"/>
      <c r="N25" s="32"/>
      <c r="O25" s="55"/>
      <c r="P25" s="32"/>
      <c r="Q25" s="49"/>
      <c r="R25" s="32"/>
      <c r="S25" s="43"/>
      <c r="T25" s="32"/>
      <c r="U25" s="57" t="str">
        <f>IF(I9="VC","T5","")</f>
        <v/>
      </c>
      <c r="V25" s="32"/>
      <c r="W25" s="53"/>
      <c r="X25" s="33"/>
      <c r="Y25" s="35"/>
    </row>
    <row r="26" spans="2:27" ht="14.25" customHeight="1" x14ac:dyDescent="0.2">
      <c r="B26" s="61"/>
      <c r="C26" s="60" t="s">
        <v>57</v>
      </c>
      <c r="D26" s="44" t="s">
        <v>56</v>
      </c>
      <c r="E26" s="43" t="s">
        <v>40</v>
      </c>
      <c r="F26" s="55"/>
      <c r="G26" s="55"/>
      <c r="H26" s="55"/>
      <c r="I26" s="55"/>
      <c r="J26" s="55"/>
      <c r="K26" s="55"/>
      <c r="L26" s="32"/>
      <c r="M26" s="49"/>
      <c r="N26" s="32"/>
      <c r="O26" s="55"/>
      <c r="P26" s="32"/>
      <c r="Q26" s="49"/>
      <c r="R26" s="32"/>
      <c r="S26" s="43"/>
      <c r="T26" s="32"/>
      <c r="U26" s="57" t="str">
        <f>IF(I9="VC","T6","")</f>
        <v/>
      </c>
      <c r="V26" s="32"/>
      <c r="W26" s="53"/>
      <c r="X26" s="33"/>
      <c r="Y26" s="35"/>
    </row>
    <row r="27" spans="2:27" ht="14.25" customHeight="1" x14ac:dyDescent="0.2">
      <c r="B27" s="61"/>
      <c r="C27" s="60" t="s">
        <v>55</v>
      </c>
      <c r="D27" s="44" t="s">
        <v>54</v>
      </c>
      <c r="E27" s="43" t="s">
        <v>34</v>
      </c>
      <c r="F27" s="55"/>
      <c r="G27" s="55"/>
      <c r="H27" s="55"/>
      <c r="I27" s="55"/>
      <c r="J27" s="55"/>
      <c r="K27" s="55"/>
      <c r="L27" s="32"/>
      <c r="M27" s="49"/>
      <c r="N27" s="32"/>
      <c r="O27" s="55"/>
      <c r="P27" s="32"/>
      <c r="Q27" s="49"/>
      <c r="R27" s="32"/>
      <c r="S27" s="43"/>
      <c r="T27" s="32"/>
      <c r="U27" s="57" t="str">
        <f>IF(I9="JD","1A","")</f>
        <v/>
      </c>
      <c r="V27" s="32"/>
      <c r="W27" s="53"/>
      <c r="X27" s="33"/>
      <c r="Y27" s="35"/>
    </row>
    <row r="28" spans="2:27" ht="15" customHeight="1" x14ac:dyDescent="0.2">
      <c r="B28" s="47"/>
      <c r="C28" s="48"/>
      <c r="D28" s="47"/>
      <c r="E28" s="32"/>
      <c r="F28" s="32"/>
      <c r="G28" s="32"/>
      <c r="H28" s="32"/>
      <c r="I28" s="32"/>
      <c r="J28" s="32"/>
      <c r="K28" s="32"/>
      <c r="L28" s="32"/>
      <c r="M28" s="49"/>
      <c r="N28" s="32"/>
      <c r="O28" s="55"/>
      <c r="P28" s="32"/>
      <c r="Q28" s="49"/>
      <c r="R28" s="32"/>
      <c r="S28" s="43"/>
      <c r="T28" s="32"/>
      <c r="U28" s="32"/>
      <c r="V28" s="32"/>
      <c r="W28" s="33"/>
      <c r="X28" s="33"/>
      <c r="Y28" s="35"/>
    </row>
    <row r="29" spans="2:27" ht="14.25" customHeight="1" x14ac:dyDescent="0.2">
      <c r="C29" s="34" t="s">
        <v>53</v>
      </c>
      <c r="D29" s="59"/>
      <c r="E29" s="32"/>
      <c r="F29" s="32"/>
      <c r="G29" s="32"/>
      <c r="H29" s="32"/>
      <c r="I29" s="32"/>
      <c r="J29" s="32"/>
      <c r="K29" s="32"/>
      <c r="L29" s="32"/>
      <c r="M29" s="49"/>
      <c r="N29" s="32"/>
      <c r="O29" s="55"/>
      <c r="P29" s="32"/>
      <c r="Q29" s="49"/>
      <c r="R29" s="32"/>
      <c r="S29" s="43"/>
      <c r="T29" s="32"/>
      <c r="U29" s="32"/>
      <c r="V29" s="32"/>
      <c r="W29" s="33"/>
      <c r="X29" s="33"/>
      <c r="Y29" s="33"/>
      <c r="Z29" s="32"/>
      <c r="AA29" s="32"/>
    </row>
    <row r="30" spans="2:27" ht="14.25" customHeight="1" x14ac:dyDescent="0.2">
      <c r="B30" s="52"/>
      <c r="C30" s="58" t="s">
        <v>22</v>
      </c>
      <c r="D30" s="50" t="s">
        <v>52</v>
      </c>
      <c r="E30" s="49"/>
      <c r="F30" s="49"/>
      <c r="G30" s="49"/>
      <c r="H30" s="49"/>
      <c r="I30" s="49"/>
      <c r="J30" s="49"/>
      <c r="K30" s="49"/>
      <c r="L30" s="49"/>
      <c r="M30" s="49"/>
      <c r="N30" s="32"/>
      <c r="O30" s="55"/>
      <c r="P30" s="32"/>
      <c r="Q30" s="49"/>
      <c r="R30" s="32"/>
      <c r="S30" s="43"/>
      <c r="T30" s="32"/>
      <c r="U30" s="57" t="s">
        <v>22</v>
      </c>
      <c r="V30" s="32"/>
      <c r="W30" s="33"/>
      <c r="X30" s="33"/>
      <c r="Y30" s="33"/>
      <c r="Z30" s="32"/>
      <c r="AA30" s="32"/>
    </row>
    <row r="31" spans="2:27" ht="14.25" customHeight="1" x14ac:dyDescent="0.2">
      <c r="B31" s="52"/>
      <c r="C31" s="58" t="s">
        <v>50</v>
      </c>
      <c r="D31" s="50" t="s">
        <v>51</v>
      </c>
      <c r="E31" s="49"/>
      <c r="F31" s="49"/>
      <c r="G31" s="49"/>
      <c r="H31" s="49"/>
      <c r="I31" s="49"/>
      <c r="J31" s="49"/>
      <c r="K31" s="49"/>
      <c r="L31" s="49"/>
      <c r="M31" s="49"/>
      <c r="N31" s="32"/>
      <c r="O31" s="55"/>
      <c r="P31" s="32"/>
      <c r="Q31" s="49"/>
      <c r="R31" s="32"/>
      <c r="S31" s="43"/>
      <c r="T31" s="32"/>
      <c r="U31" s="57" t="s">
        <v>50</v>
      </c>
      <c r="V31" s="32"/>
      <c r="W31" s="33"/>
      <c r="X31" s="33"/>
      <c r="Y31" s="33"/>
      <c r="Z31" s="32"/>
      <c r="AA31" s="32"/>
    </row>
    <row r="32" spans="2:27" ht="14.25" customHeight="1" x14ac:dyDescent="0.2">
      <c r="B32" s="52"/>
      <c r="C32" s="58" t="s">
        <v>48</v>
      </c>
      <c r="D32" s="50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32"/>
      <c r="O32" s="55"/>
      <c r="P32" s="32"/>
      <c r="Q32" s="49"/>
      <c r="R32" s="32"/>
      <c r="S32" s="43"/>
      <c r="T32" s="32"/>
      <c r="U32" s="57" t="s">
        <v>48</v>
      </c>
      <c r="V32" s="32"/>
      <c r="W32" s="33"/>
      <c r="X32" s="33"/>
      <c r="Y32" s="33"/>
      <c r="Z32" s="32"/>
      <c r="AA32" s="32"/>
    </row>
    <row r="33" spans="2:27" ht="14.25" customHeight="1" x14ac:dyDescent="0.2">
      <c r="B33" s="52"/>
      <c r="C33" s="58" t="s">
        <v>46</v>
      </c>
      <c r="D33" s="50" t="s">
        <v>47</v>
      </c>
      <c r="E33" s="49"/>
      <c r="F33" s="49"/>
      <c r="G33" s="49"/>
      <c r="H33" s="49"/>
      <c r="I33" s="49"/>
      <c r="J33" s="49"/>
      <c r="K33" s="49"/>
      <c r="L33" s="49"/>
      <c r="M33" s="49"/>
      <c r="N33" s="32"/>
      <c r="O33" s="55"/>
      <c r="P33" s="32"/>
      <c r="Q33" s="49"/>
      <c r="R33" s="32"/>
      <c r="S33" s="43"/>
      <c r="T33" s="32"/>
      <c r="U33" s="57" t="s">
        <v>46</v>
      </c>
      <c r="V33" s="32"/>
      <c r="W33" s="33"/>
      <c r="X33" s="33"/>
      <c r="Y33" s="33"/>
      <c r="Z33" s="32"/>
      <c r="AA33" s="32"/>
    </row>
    <row r="34" spans="2:27" ht="14.25" customHeight="1" x14ac:dyDescent="0.2">
      <c r="B34" s="52"/>
      <c r="C34" s="58" t="s">
        <v>44</v>
      </c>
      <c r="D34" s="50" t="s">
        <v>45</v>
      </c>
      <c r="E34" s="49"/>
      <c r="F34" s="49"/>
      <c r="G34" s="49"/>
      <c r="H34" s="49"/>
      <c r="I34" s="49"/>
      <c r="J34" s="49"/>
      <c r="K34" s="49"/>
      <c r="L34" s="49"/>
      <c r="M34" s="49"/>
      <c r="N34" s="32"/>
      <c r="O34" s="55"/>
      <c r="P34" s="32"/>
      <c r="Q34" s="49"/>
      <c r="R34" s="32"/>
      <c r="S34" s="43"/>
      <c r="T34" s="32"/>
      <c r="U34" s="57" t="s">
        <v>44</v>
      </c>
      <c r="V34" s="32"/>
      <c r="W34" s="33"/>
      <c r="X34" s="33"/>
      <c r="Y34" s="33"/>
      <c r="Z34" s="32"/>
      <c r="AA34" s="32"/>
    </row>
    <row r="35" spans="2:27" ht="15" customHeight="1" x14ac:dyDescent="0.2">
      <c r="B35" s="47"/>
      <c r="C35" s="48"/>
      <c r="D35" s="4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55"/>
      <c r="P35" s="32"/>
      <c r="Q35" s="49"/>
      <c r="R35" s="32"/>
      <c r="S35" s="43"/>
      <c r="T35" s="32"/>
      <c r="U35" s="32"/>
      <c r="V35" s="32"/>
      <c r="W35" s="33"/>
      <c r="X35" s="33"/>
      <c r="Y35" s="35"/>
    </row>
    <row r="36" spans="2:27" ht="14.25" customHeight="1" x14ac:dyDescent="0.2">
      <c r="C36" s="34" t="s">
        <v>43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55"/>
      <c r="P36" s="32"/>
      <c r="Q36" s="49"/>
      <c r="R36" s="32"/>
      <c r="S36" s="43"/>
      <c r="T36" s="32"/>
      <c r="U36" s="32"/>
      <c r="V36" s="32"/>
      <c r="W36" s="33"/>
      <c r="X36" s="33"/>
      <c r="Y36" s="33"/>
      <c r="Z36" s="32"/>
      <c r="AA36" s="32"/>
    </row>
    <row r="37" spans="2:27" x14ac:dyDescent="0.2">
      <c r="B37" s="46"/>
      <c r="C37" s="45" t="s">
        <v>17</v>
      </c>
      <c r="D37" s="44" t="s">
        <v>42</v>
      </c>
      <c r="E37" s="43" t="s">
        <v>40</v>
      </c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32"/>
      <c r="Q37" s="49"/>
      <c r="R37" s="32"/>
      <c r="S37" s="43"/>
      <c r="T37" s="32"/>
      <c r="U37" s="54" t="str">
        <f>IF(I9="VC","B","")</f>
        <v/>
      </c>
      <c r="V37" s="32"/>
      <c r="W37" s="53"/>
      <c r="X37" s="33"/>
      <c r="Y37" s="33"/>
      <c r="Z37" s="32"/>
      <c r="AA37" s="32"/>
    </row>
    <row r="38" spans="2:27" x14ac:dyDescent="0.2">
      <c r="B38" s="46"/>
      <c r="C38" s="45" t="s">
        <v>15</v>
      </c>
      <c r="D38" s="44" t="s">
        <v>41</v>
      </c>
      <c r="E38" s="43" t="s">
        <v>40</v>
      </c>
      <c r="F38" s="56"/>
      <c r="G38" s="55"/>
      <c r="H38" s="55"/>
      <c r="I38" s="55"/>
      <c r="J38" s="55"/>
      <c r="K38" s="55"/>
      <c r="L38" s="55"/>
      <c r="M38" s="55"/>
      <c r="N38" s="55"/>
      <c r="O38" s="55"/>
      <c r="P38" s="32"/>
      <c r="Q38" s="49"/>
      <c r="R38" s="32"/>
      <c r="S38" s="43"/>
      <c r="T38" s="32"/>
      <c r="U38" s="54" t="str">
        <f>IF(I9="VC","C","")</f>
        <v/>
      </c>
      <c r="V38" s="32"/>
      <c r="W38" s="53"/>
      <c r="X38" s="33"/>
      <c r="Y38" s="33"/>
      <c r="Z38" s="32"/>
      <c r="AA38" s="32"/>
    </row>
    <row r="39" spans="2:27" x14ac:dyDescent="0.2">
      <c r="B39" s="46"/>
      <c r="C39" s="45" t="s">
        <v>39</v>
      </c>
      <c r="D39" s="44" t="s">
        <v>38</v>
      </c>
      <c r="E39" s="43" t="s">
        <v>37</v>
      </c>
      <c r="F39" s="56"/>
      <c r="G39" s="55"/>
      <c r="H39" s="55"/>
      <c r="I39" s="55"/>
      <c r="J39" s="55"/>
      <c r="K39" s="55"/>
      <c r="L39" s="55"/>
      <c r="M39" s="55"/>
      <c r="N39" s="55"/>
      <c r="O39" s="55"/>
      <c r="P39" s="32"/>
      <c r="Q39" s="49"/>
      <c r="R39" s="32"/>
      <c r="S39" s="43"/>
      <c r="T39" s="32"/>
      <c r="U39" s="54" t="str">
        <f>W39&amp;Y39</f>
        <v/>
      </c>
      <c r="V39" s="57"/>
      <c r="W39" s="53" t="str">
        <f>IF(AND(I9="JD",M9="W76"),"S","")</f>
        <v/>
      </c>
      <c r="X39" s="53"/>
      <c r="Y39" s="53" t="str">
        <f>IF(AND(I9="JD",M9="E76"),"S","")</f>
        <v/>
      </c>
      <c r="Z39" s="57"/>
      <c r="AA39" s="57"/>
    </row>
    <row r="40" spans="2:27" x14ac:dyDescent="0.2">
      <c r="B40" s="46"/>
      <c r="C40" s="45" t="s">
        <v>36</v>
      </c>
      <c r="D40" s="44" t="s">
        <v>35</v>
      </c>
      <c r="E40" s="43" t="s">
        <v>34</v>
      </c>
      <c r="F40" s="56"/>
      <c r="G40" s="55"/>
      <c r="H40" s="55"/>
      <c r="I40" s="55"/>
      <c r="J40" s="55"/>
      <c r="K40" s="55"/>
      <c r="L40" s="55"/>
      <c r="M40" s="55"/>
      <c r="N40" s="55"/>
      <c r="O40" s="55"/>
      <c r="P40" s="32"/>
      <c r="Q40" s="49"/>
      <c r="R40" s="32"/>
      <c r="S40" s="43"/>
      <c r="T40" s="32"/>
      <c r="U40" s="54" t="str">
        <f>IF(I9="JD","T","")</f>
        <v/>
      </c>
      <c r="V40" s="32"/>
      <c r="W40" s="53"/>
      <c r="X40" s="33"/>
      <c r="Y40" s="33"/>
      <c r="Z40" s="32"/>
      <c r="AA40" s="32"/>
    </row>
    <row r="41" spans="2:27" ht="15" customHeight="1" x14ac:dyDescent="0.2">
      <c r="B41" s="47"/>
      <c r="C41" s="48"/>
      <c r="D41" s="47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9"/>
      <c r="R41" s="32"/>
      <c r="S41" s="43"/>
      <c r="T41" s="32"/>
      <c r="U41" s="32"/>
      <c r="V41" s="32"/>
      <c r="W41" s="33"/>
      <c r="X41" s="33"/>
      <c r="Y41" s="35"/>
    </row>
    <row r="42" spans="2:27" x14ac:dyDescent="0.2">
      <c r="C42" s="34" t="s">
        <v>33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9"/>
      <c r="R42" s="32"/>
      <c r="S42" s="43"/>
      <c r="T42" s="32"/>
      <c r="U42" s="32"/>
      <c r="V42" s="32"/>
      <c r="W42" s="33"/>
      <c r="X42" s="33"/>
      <c r="Y42" s="33"/>
      <c r="Z42" s="32"/>
      <c r="AA42" s="32"/>
    </row>
    <row r="43" spans="2:27" x14ac:dyDescent="0.2">
      <c r="B43" s="52"/>
      <c r="C43" s="51" t="s">
        <v>32</v>
      </c>
      <c r="D43" s="50" t="s">
        <v>31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32"/>
      <c r="S43" s="43"/>
      <c r="T43" s="32"/>
      <c r="U43" s="32"/>
      <c r="V43" s="32"/>
      <c r="W43" s="33"/>
      <c r="X43" s="33"/>
      <c r="Y43" s="33"/>
      <c r="Z43" s="32"/>
      <c r="AA43" s="32"/>
    </row>
    <row r="44" spans="2:27" x14ac:dyDescent="0.2">
      <c r="B44" s="51"/>
      <c r="C44" s="51" t="s">
        <v>30</v>
      </c>
      <c r="D44" s="50" t="s">
        <v>29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  <c r="S44" s="43"/>
      <c r="T44" s="32"/>
      <c r="U44" s="32"/>
      <c r="V44" s="32"/>
      <c r="W44" s="33"/>
      <c r="X44" s="33"/>
      <c r="Y44" s="33"/>
      <c r="Z44" s="32"/>
      <c r="AA44" s="32"/>
    </row>
    <row r="45" spans="2:27" x14ac:dyDescent="0.2">
      <c r="B45" s="51"/>
      <c r="C45" s="51" t="s">
        <v>28</v>
      </c>
      <c r="D45" s="50" t="s">
        <v>27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  <c r="S45" s="43"/>
      <c r="T45" s="32"/>
      <c r="U45" s="32"/>
      <c r="V45" s="32"/>
      <c r="W45" s="33"/>
      <c r="X45" s="33"/>
      <c r="Y45" s="33"/>
      <c r="Z45" s="32"/>
      <c r="AA45" s="32"/>
    </row>
    <row r="46" spans="2:27" x14ac:dyDescent="0.2">
      <c r="B46" s="51"/>
      <c r="C46" s="51" t="s">
        <v>26</v>
      </c>
      <c r="D46" s="50" t="s">
        <v>25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  <c r="S46" s="43"/>
      <c r="T46" s="32"/>
      <c r="U46" s="32"/>
      <c r="V46" s="32"/>
      <c r="W46" s="33"/>
      <c r="X46" s="33"/>
      <c r="Y46" s="33"/>
      <c r="Z46" s="32"/>
      <c r="AA46" s="32"/>
    </row>
    <row r="47" spans="2:27" x14ac:dyDescent="0.2">
      <c r="B47" s="51"/>
      <c r="C47" s="51" t="s">
        <v>24</v>
      </c>
      <c r="D47" s="50" t="s">
        <v>23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32"/>
      <c r="S47" s="43"/>
      <c r="T47" s="32"/>
      <c r="U47" s="32"/>
      <c r="V47" s="32"/>
      <c r="W47" s="33"/>
      <c r="X47" s="33"/>
      <c r="Y47" s="33"/>
      <c r="Z47" s="32"/>
      <c r="AA47" s="32"/>
    </row>
    <row r="48" spans="2:27" x14ac:dyDescent="0.2">
      <c r="B48" s="52"/>
      <c r="C48" s="51" t="s">
        <v>22</v>
      </c>
      <c r="D48" s="50" t="s">
        <v>21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32"/>
      <c r="S48" s="43"/>
      <c r="T48" s="32"/>
      <c r="U48" s="32"/>
      <c r="V48" s="32"/>
      <c r="W48" s="33"/>
      <c r="X48" s="33"/>
      <c r="Y48" s="33"/>
      <c r="Z48" s="32"/>
      <c r="AA48" s="32"/>
    </row>
    <row r="49" spans="2:27" ht="15" customHeight="1" x14ac:dyDescent="0.2">
      <c r="B49" s="47"/>
      <c r="C49" s="48"/>
      <c r="D49" s="47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43"/>
      <c r="T49" s="32"/>
      <c r="U49" s="32"/>
      <c r="V49" s="32"/>
      <c r="W49" s="33"/>
      <c r="X49" s="33"/>
      <c r="Y49" s="35"/>
    </row>
    <row r="50" spans="2:27" ht="15" customHeight="1" x14ac:dyDescent="0.2">
      <c r="C50" s="34" t="s">
        <v>20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43"/>
      <c r="T50" s="32"/>
      <c r="U50" s="32"/>
      <c r="V50" s="32"/>
      <c r="W50" s="33"/>
      <c r="X50" s="33"/>
      <c r="Y50" s="35"/>
    </row>
    <row r="51" spans="2:27" x14ac:dyDescent="0.2">
      <c r="B51" s="46"/>
      <c r="C51" s="45" t="s">
        <v>19</v>
      </c>
      <c r="D51" s="44" t="s">
        <v>18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2"/>
      <c r="U51" s="32"/>
      <c r="V51" s="32"/>
      <c r="W51" s="33"/>
      <c r="X51" s="33"/>
      <c r="Y51" s="33"/>
      <c r="Z51" s="32"/>
      <c r="AA51" s="32"/>
    </row>
    <row r="52" spans="2:27" x14ac:dyDescent="0.2">
      <c r="B52" s="46"/>
      <c r="C52" s="45" t="s">
        <v>17</v>
      </c>
      <c r="D52" s="44" t="s">
        <v>16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2"/>
      <c r="U52" s="32"/>
      <c r="V52" s="32"/>
      <c r="W52" s="33"/>
      <c r="X52" s="33"/>
      <c r="Y52" s="33"/>
      <c r="Z52" s="32"/>
      <c r="AA52" s="32"/>
    </row>
    <row r="53" spans="2:27" x14ac:dyDescent="0.2">
      <c r="B53" s="46"/>
      <c r="C53" s="45" t="s">
        <v>15</v>
      </c>
      <c r="D53" s="44" t="s">
        <v>14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33"/>
      <c r="U53" s="33"/>
      <c r="V53" s="32"/>
      <c r="W53" s="33"/>
      <c r="X53" s="33"/>
      <c r="Y53" s="33"/>
      <c r="Z53" s="32"/>
      <c r="AA53" s="32"/>
    </row>
    <row r="54" spans="2:27" x14ac:dyDescent="0.2">
      <c r="B54" s="37"/>
      <c r="C54" s="42"/>
      <c r="D54" s="38"/>
      <c r="E54" s="41"/>
      <c r="F54" s="41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T54" s="33"/>
      <c r="U54" s="33"/>
      <c r="V54" s="32"/>
      <c r="W54" s="33"/>
      <c r="X54" s="33"/>
      <c r="Y54" s="33"/>
      <c r="Z54" s="32"/>
      <c r="AA54" s="32"/>
    </row>
    <row r="55" spans="2:27" x14ac:dyDescent="0.2">
      <c r="B55" s="40"/>
      <c r="C55" s="39"/>
      <c r="D55" s="3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T55" s="33"/>
      <c r="U55" s="33"/>
      <c r="V55" s="32"/>
      <c r="W55" s="33"/>
      <c r="X55" s="33"/>
      <c r="Y55" s="33"/>
      <c r="Z55" s="32"/>
      <c r="AA55" s="32"/>
    </row>
    <row r="56" spans="2:27" ht="15" customHeight="1" x14ac:dyDescent="0.2">
      <c r="B56" s="36"/>
      <c r="C56" s="37"/>
      <c r="D56" s="36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T56" s="33"/>
      <c r="U56" s="33"/>
      <c r="V56" s="32"/>
      <c r="W56" s="33"/>
      <c r="X56" s="33"/>
      <c r="Y56" s="35"/>
    </row>
    <row r="57" spans="2:27" x14ac:dyDescent="0.2">
      <c r="C57" s="3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T57" s="32"/>
      <c r="U57" s="32"/>
      <c r="V57" s="32"/>
      <c r="W57" s="33"/>
      <c r="X57" s="33"/>
      <c r="Y57" s="33"/>
      <c r="Z57" s="32"/>
      <c r="AA57" s="32"/>
    </row>
    <row r="58" spans="2:27" x14ac:dyDescent="0.2">
      <c r="C58" s="3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T58" s="32"/>
      <c r="U58" s="32"/>
      <c r="V58" s="32"/>
      <c r="W58" s="33"/>
      <c r="X58" s="33"/>
      <c r="Y58" s="33"/>
      <c r="Z58" s="32"/>
      <c r="AA58" s="32"/>
    </row>
    <row r="59" spans="2:27" x14ac:dyDescent="0.2">
      <c r="C59" s="3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3"/>
      <c r="X59" s="33"/>
      <c r="Y59" s="33"/>
      <c r="Z59" s="32"/>
      <c r="AA59" s="32"/>
    </row>
    <row r="60" spans="2:27" x14ac:dyDescent="0.2">
      <c r="C60" s="3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3"/>
      <c r="X60" s="33"/>
      <c r="Y60" s="33"/>
      <c r="Z60" s="32"/>
      <c r="AA60" s="32"/>
    </row>
    <row r="61" spans="2:27" x14ac:dyDescent="0.2">
      <c r="C61" s="3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3"/>
      <c r="X61" s="33"/>
      <c r="Y61" s="33"/>
      <c r="Z61" s="32"/>
      <c r="AA61" s="32"/>
    </row>
    <row r="62" spans="2:27" x14ac:dyDescent="0.2">
      <c r="C62" s="3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/>
      <c r="X62" s="33"/>
      <c r="Y62" s="33"/>
      <c r="Z62" s="32"/>
      <c r="AA62" s="32"/>
    </row>
    <row r="63" spans="2:27" x14ac:dyDescent="0.2">
      <c r="C63" s="3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3"/>
      <c r="X63" s="33"/>
      <c r="Y63" s="33"/>
      <c r="Z63" s="32"/>
      <c r="AA63" s="32"/>
    </row>
    <row r="64" spans="2:27" x14ac:dyDescent="0.2">
      <c r="C64" s="34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33"/>
      <c r="Y64" s="33"/>
      <c r="Z64" s="32"/>
      <c r="AA64" s="32"/>
    </row>
    <row r="65" spans="3:27" x14ac:dyDescent="0.2">
      <c r="C65" s="3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3"/>
      <c r="X65" s="33"/>
      <c r="Y65" s="33"/>
      <c r="Z65" s="32"/>
      <c r="AA65" s="32"/>
    </row>
    <row r="66" spans="3:27" x14ac:dyDescent="0.2">
      <c r="C66" s="34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3"/>
      <c r="X66" s="33"/>
      <c r="Y66" s="33"/>
      <c r="Z66" s="32"/>
      <c r="AA66" s="32"/>
    </row>
    <row r="67" spans="3:27" x14ac:dyDescent="0.2">
      <c r="C67" s="34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3"/>
      <c r="X67" s="33"/>
      <c r="Y67" s="33"/>
      <c r="Z67" s="32"/>
      <c r="AA67" s="32"/>
    </row>
    <row r="68" spans="3:27" x14ac:dyDescent="0.2">
      <c r="C68" s="34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3"/>
      <c r="X68" s="33"/>
      <c r="Y68" s="33"/>
      <c r="Z68" s="32"/>
      <c r="AA68" s="32"/>
    </row>
    <row r="69" spans="3:27" x14ac:dyDescent="0.2">
      <c r="C69" s="34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3"/>
      <c r="X69" s="33"/>
      <c r="Y69" s="33"/>
      <c r="Z69" s="32"/>
      <c r="AA69" s="32"/>
    </row>
    <row r="70" spans="3:27" x14ac:dyDescent="0.2">
      <c r="C70" s="3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3"/>
      <c r="X70" s="33"/>
      <c r="Y70" s="33"/>
      <c r="Z70" s="32"/>
      <c r="AA70" s="32"/>
    </row>
    <row r="71" spans="3:27" x14ac:dyDescent="0.2">
      <c r="C71" s="3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/>
      <c r="X71" s="33"/>
      <c r="Y71" s="33"/>
      <c r="Z71" s="32"/>
      <c r="AA71" s="32"/>
    </row>
    <row r="72" spans="3:27" x14ac:dyDescent="0.2">
      <c r="C72" s="3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33"/>
      <c r="Y72" s="33"/>
      <c r="Z72" s="32"/>
      <c r="AA72" s="32"/>
    </row>
    <row r="73" spans="3:27" x14ac:dyDescent="0.2">
      <c r="C73" s="3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3"/>
      <c r="X73" s="33"/>
      <c r="Y73" s="33"/>
      <c r="Z73" s="32"/>
      <c r="AA73" s="32"/>
    </row>
    <row r="74" spans="3:27" x14ac:dyDescent="0.2">
      <c r="C74" s="3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3"/>
      <c r="X74" s="33"/>
      <c r="Y74" s="33"/>
      <c r="Z74" s="32"/>
      <c r="AA74" s="32"/>
    </row>
    <row r="75" spans="3:27" x14ac:dyDescent="0.2">
      <c r="C75" s="3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3"/>
      <c r="X75" s="33"/>
      <c r="Y75" s="33"/>
      <c r="Z75" s="32"/>
      <c r="AA75" s="32"/>
    </row>
    <row r="76" spans="3:27" x14ac:dyDescent="0.2">
      <c r="C76" s="3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3"/>
      <c r="X76" s="33"/>
      <c r="Y76" s="33"/>
      <c r="Z76" s="32"/>
      <c r="AA76" s="32"/>
    </row>
    <row r="77" spans="3:27" x14ac:dyDescent="0.2">
      <c r="C77" s="34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3"/>
      <c r="Y77" s="33"/>
      <c r="Z77" s="32"/>
      <c r="AA77" s="32"/>
    </row>
    <row r="78" spans="3:27" x14ac:dyDescent="0.2">
      <c r="C78" s="3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3"/>
      <c r="X78" s="33"/>
      <c r="Y78" s="33"/>
      <c r="Z78" s="32"/>
      <c r="AA78" s="32"/>
    </row>
    <row r="79" spans="3:27" x14ac:dyDescent="0.2">
      <c r="C79" s="3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3"/>
      <c r="Y79" s="33"/>
      <c r="Z79" s="32"/>
      <c r="AA79" s="32"/>
    </row>
    <row r="80" spans="3:27" x14ac:dyDescent="0.2">
      <c r="C80" s="34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3"/>
      <c r="Y80" s="33"/>
      <c r="Z80" s="32"/>
      <c r="AA80" s="32"/>
    </row>
    <row r="81" spans="2:27" x14ac:dyDescent="0.2">
      <c r="C81" s="3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3"/>
      <c r="Z81" s="32"/>
      <c r="AA81" s="32"/>
    </row>
    <row r="82" spans="2:27" x14ac:dyDescent="0.2">
      <c r="C82" s="3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33"/>
      <c r="Z82" s="32"/>
      <c r="AA82" s="32"/>
    </row>
    <row r="83" spans="2:27" x14ac:dyDescent="0.2">
      <c r="C83" s="34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2"/>
      <c r="AA83" s="32"/>
    </row>
    <row r="84" spans="2:27" x14ac:dyDescent="0.2">
      <c r="C84" s="34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  <c r="X84" s="33"/>
      <c r="Y84" s="33"/>
      <c r="Z84" s="32"/>
      <c r="AA84" s="32"/>
    </row>
    <row r="85" spans="2:27" ht="18" x14ac:dyDescent="0.25">
      <c r="B85" s="31" t="s">
        <v>13</v>
      </c>
      <c r="E85" s="29"/>
    </row>
    <row r="86" spans="2:27" ht="24" customHeight="1" thickBot="1" x14ac:dyDescent="0.25">
      <c r="B86" s="30" t="s">
        <v>12</v>
      </c>
      <c r="D86" s="29" t="str">
        <f>E9&amp;G9&amp;I9&amp;K9&amp;M9&amp;O9&amp;Q9&amp;S9</f>
        <v/>
      </c>
      <c r="F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8"/>
    </row>
    <row r="87" spans="2:27" ht="12.75" customHeight="1" thickBot="1" x14ac:dyDescent="0.25">
      <c r="B87" s="27" t="s">
        <v>11</v>
      </c>
      <c r="C87" s="26" t="s">
        <v>10</v>
      </c>
      <c r="D87" s="25" t="s">
        <v>9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3"/>
    </row>
    <row r="88" spans="2:27" ht="20.100000000000001" customHeight="1" x14ac:dyDescent="0.2">
      <c r="B88" s="14" t="s">
        <v>8</v>
      </c>
      <c r="C88" s="22">
        <f>E9</f>
        <v>0</v>
      </c>
      <c r="D88" s="21" t="e">
        <f>VLOOKUP(E9,C15:D15,2,FALSE)</f>
        <v>#N/A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6"/>
      <c r="AA88" s="20"/>
    </row>
    <row r="89" spans="2:27" ht="20.100000000000001" customHeight="1" x14ac:dyDescent="0.2">
      <c r="B89" s="14" t="s">
        <v>7</v>
      </c>
      <c r="C89" s="18">
        <f>G9</f>
        <v>0</v>
      </c>
      <c r="D89" s="17" t="e">
        <f>VLOOKUP(C89,C18:E18,2,FALSE)</f>
        <v>#N/A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6"/>
      <c r="AA89" s="15"/>
    </row>
    <row r="90" spans="2:27" ht="20.100000000000001" customHeight="1" x14ac:dyDescent="0.2">
      <c r="B90" s="14" t="s">
        <v>6</v>
      </c>
      <c r="C90" s="18">
        <f>I9</f>
        <v>0</v>
      </c>
      <c r="D90" s="17" t="e">
        <f>VLOOKUP(C90,C21:G22,2,FALSE)</f>
        <v>#N/A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6"/>
      <c r="AA90" s="15"/>
    </row>
    <row r="91" spans="2:27" ht="20.100000000000001" customHeight="1" x14ac:dyDescent="0.2">
      <c r="B91" s="14" t="s">
        <v>5</v>
      </c>
      <c r="C91" s="18">
        <f>K9</f>
        <v>0</v>
      </c>
      <c r="D91" s="17" t="e">
        <f>VLOOKUP(C91,C25:D27,2,FALSE)</f>
        <v>#N/A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6"/>
      <c r="AA91" s="15"/>
    </row>
    <row r="92" spans="2:27" ht="20.100000000000001" customHeight="1" x14ac:dyDescent="0.2">
      <c r="B92" s="14" t="s">
        <v>4</v>
      </c>
      <c r="C92" s="18">
        <f>M9</f>
        <v>0</v>
      </c>
      <c r="D92" s="17" t="e">
        <f>VLOOKUP(C92,C30:D34,2,FALSE)</f>
        <v>#N/A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6"/>
      <c r="AA92" s="15"/>
    </row>
    <row r="93" spans="2:27" ht="20.100000000000001" customHeight="1" x14ac:dyDescent="0.2">
      <c r="B93" s="14" t="s">
        <v>3</v>
      </c>
      <c r="C93" s="19">
        <f>O9</f>
        <v>0</v>
      </c>
      <c r="D93" s="17" t="e">
        <f>VLOOKUP(C93,C37:D40,2,FALSE)</f>
        <v>#N/A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6"/>
      <c r="AA93" s="15"/>
    </row>
    <row r="94" spans="2:27" ht="20.100000000000001" customHeight="1" x14ac:dyDescent="0.2">
      <c r="B94" s="14" t="s">
        <v>2</v>
      </c>
      <c r="C94" s="18">
        <f>Q9</f>
        <v>0</v>
      </c>
      <c r="D94" s="17" t="e">
        <f>VLOOKUP(C94,C43:D48,2,FALSE)</f>
        <v>#N/A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6"/>
      <c r="AA94" s="15"/>
    </row>
    <row r="95" spans="2:27" ht="20.100000000000001" customHeight="1" x14ac:dyDescent="0.2">
      <c r="B95" s="14" t="s">
        <v>1</v>
      </c>
      <c r="C95" s="18">
        <f>S9</f>
        <v>0</v>
      </c>
      <c r="D95" s="17" t="e">
        <f>VLOOKUP(S9,C51:D53,2,FALSE)</f>
        <v>#N/A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6"/>
      <c r="AA95" s="15"/>
    </row>
    <row r="96" spans="2:27" ht="20.100000000000001" customHeight="1" x14ac:dyDescent="0.2">
      <c r="B96" s="14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6"/>
      <c r="AA96" s="15"/>
    </row>
    <row r="97" spans="2:27" ht="20.100000000000001" customHeight="1" x14ac:dyDescent="0.2">
      <c r="B97" s="14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6"/>
      <c r="AA97" s="15"/>
    </row>
    <row r="98" spans="2:27" ht="20.100000000000001" customHeight="1" x14ac:dyDescent="0.2">
      <c r="B98" s="14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0"/>
    </row>
    <row r="99" spans="2:27" ht="20.100000000000001" customHeight="1" x14ac:dyDescent="0.2">
      <c r="B99" s="14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1"/>
      <c r="AA99" s="10"/>
    </row>
    <row r="100" spans="2:27" ht="20.100000000000001" customHeight="1" thickBot="1" x14ac:dyDescent="0.25">
      <c r="B100" s="9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  <c r="AA100" s="5"/>
    </row>
    <row r="101" spans="2:27" ht="22.5" customHeight="1" x14ac:dyDescent="0.2">
      <c r="E101" s="4" t="s">
        <v>0</v>
      </c>
      <c r="AA101" s="2"/>
    </row>
    <row r="102" spans="2:27" ht="22.5" customHeight="1" x14ac:dyDescent="0.2">
      <c r="O102" s="2"/>
      <c r="S102" s="3"/>
      <c r="AA102" s="2"/>
    </row>
  </sheetData>
  <sheetProtection algorithmName="SHA-512" hashValue="GRvk2XnWIElgbQRAuvCGcI23FgNaiP4Zo9GVST/Az+ajvIN1x7U/EtopqZyP3AIoC1iPtBF3cUMXMdxq+zPv1w==" saltValue="FuSq+DslXz8p5p/2GeLu/w==" spinCount="100000" sheet="1" objects="1" scenarios="1"/>
  <mergeCells count="13">
    <mergeCell ref="O9:O10"/>
    <mergeCell ref="Q9:Q10"/>
    <mergeCell ref="S9:S10"/>
    <mergeCell ref="B13:D13"/>
    <mergeCell ref="D18:E18"/>
    <mergeCell ref="D21:G21"/>
    <mergeCell ref="A4:Y4"/>
    <mergeCell ref="A6:D12"/>
    <mergeCell ref="E9:E10"/>
    <mergeCell ref="G9:G10"/>
    <mergeCell ref="I9:I10"/>
    <mergeCell ref="K9:K10"/>
    <mergeCell ref="M9:M10"/>
  </mergeCells>
  <dataValidations count="8">
    <dataValidation type="list" allowBlank="1" showInputMessage="1" showErrorMessage="1" errorTitle="Invalid Data" error="Please select one option from the drop down list" sqref="O9:O10">
      <formula1>$U$37:$U$40</formula1>
    </dataValidation>
    <dataValidation type="list" allowBlank="1" showInputMessage="1" showErrorMessage="1" errorTitle="Invalid Data" error="Please select one option from the drop down list" sqref="Q9:Q10">
      <formula1>$C$43:$C$48</formula1>
    </dataValidation>
    <dataValidation type="list" allowBlank="1" showInputMessage="1" showErrorMessage="1" errorTitle="Invalid Data" error="Please select one option from the drop down list" promptTitle="Click here to select options" prompt=" " sqref="E9:E10">
      <formula1>$C$15:$C$15</formula1>
    </dataValidation>
    <dataValidation type="list" allowBlank="1" showInputMessage="1" showErrorMessage="1" errorTitle="Invalid Data" error="Please select one option from the drop down list" sqref="S9:S10">
      <formula1>$C$51:$C$53</formula1>
    </dataValidation>
    <dataValidation type="list" allowBlank="1" showInputMessage="1" showErrorMessage="1" errorTitle="Invalid Data" error="Please select one option from the drop down list" sqref="G9:G10">
      <formula1>$C$18:$C$18</formula1>
    </dataValidation>
    <dataValidation type="list" allowBlank="1" showInputMessage="1" showErrorMessage="1" errorTitle="Invalid Data" error="Please select one option from the drop down list" sqref="I9:I10">
      <formula1>$C$21:$C$22</formula1>
    </dataValidation>
    <dataValidation type="list" allowBlank="1" showInputMessage="1" showErrorMessage="1" errorTitle="Invalid Data" error="Please select one option from the drop down list" sqref="K9:K10">
      <formula1>$U$25:$U$27</formula1>
    </dataValidation>
    <dataValidation type="list" allowBlank="1" showInputMessage="1" showErrorMessage="1" errorTitle="Invalid Data" error="Please select one option from the drop down list" sqref="M9:M10">
      <formula1>$U$30:$U$34</formula1>
    </dataValidation>
  </dataValidations>
  <printOptions horizontalCentered="1"/>
  <pageMargins left="0.5" right="0.25" top="0.25" bottom="0.65" header="0.5" footer="0.28000000000000003"/>
  <pageSetup scale="49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&amp;"Arial,Bold"&amp;Uwww.dynics.com&amp;R&amp;"Impact,Regular"Xi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Atercero</dc:creator>
  <cp:lastModifiedBy>Atercero</cp:lastModifiedBy>
  <dcterms:created xsi:type="dcterms:W3CDTF">2017-05-03T11:47:51Z</dcterms:created>
  <dcterms:modified xsi:type="dcterms:W3CDTF">2017-05-03T11:48:20Z</dcterms:modified>
</cp:coreProperties>
</file>