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!Dynics\Distributor Price Lists\DYNICS\2023 Individual PriceLists\"/>
    </mc:Choice>
  </mc:AlternateContent>
  <xr:revisionPtr revIDLastSave="0" documentId="8_{CC07096C-9B55-463E-B824-5ACF5EFD2700}" xr6:coauthVersionLast="47" xr6:coauthVersionMax="47" xr10:uidLastSave="{00000000-0000-0000-0000-000000000000}"/>
  <bookViews>
    <workbookView xWindow="-120" yWindow="-120" windowWidth="29040" windowHeight="17790" xr2:uid="{235E969E-FE98-4D98-952A-4B6387C8C643}"/>
  </bookViews>
  <sheets>
    <sheet name="SW MONI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8" i="1" l="1"/>
  <c r="C108" i="1"/>
  <c r="D107" i="1"/>
  <c r="C107" i="1"/>
  <c r="D106" i="1"/>
  <c r="C106" i="1"/>
  <c r="D105" i="1"/>
  <c r="C105" i="1"/>
  <c r="D104" i="1"/>
  <c r="C104" i="1"/>
  <c r="D103" i="1"/>
  <c r="C103" i="1"/>
  <c r="D101" i="1"/>
  <c r="AA37" i="1"/>
  <c r="AA36" i="1"/>
  <c r="AA33" i="1"/>
  <c r="AA32" i="1"/>
  <c r="AA31" i="1"/>
  <c r="AA28" i="1"/>
</calcChain>
</file>

<file path=xl/sharedStrings.xml><?xml version="1.0" encoding="utf-8"?>
<sst xmlns="http://schemas.openxmlformats.org/spreadsheetml/2006/main" count="61" uniqueCount="56">
  <si>
    <t>Price List Effective 01/15/2023 Rev. 3.1.04</t>
  </si>
  <si>
    <t>Work your part number from left to right always ==&gt;</t>
  </si>
  <si>
    <t>DISPLAY</t>
  </si>
  <si>
    <t>SW12</t>
  </si>
  <si>
    <t>12.1" WXGA (1280x800) Widescreen Flat Panel LCD</t>
  </si>
  <si>
    <t>SW15</t>
  </si>
  <si>
    <t>15.6" FHD (1920x1080) Widescreen Full HD Flat Panel LCD</t>
  </si>
  <si>
    <t>SW19</t>
  </si>
  <si>
    <t>18.5" FHD (1920x1080) Widescreen Full HD Flat Panel LCD</t>
  </si>
  <si>
    <t>SW22</t>
  </si>
  <si>
    <t>21.5" FHD (1920x1080) Widescreen Full HD Flat Panel LCD Integrated</t>
  </si>
  <si>
    <t>SW24</t>
  </si>
  <si>
    <t>24" FHD (1920x1080) Widescreen Full HD Flat Panel LCD</t>
  </si>
  <si>
    <t>BEZEL</t>
  </si>
  <si>
    <t>P</t>
  </si>
  <si>
    <t>NEMA 4 Powder Coated Black Texture Finish, Panel Mounted</t>
  </si>
  <si>
    <t>S</t>
  </si>
  <si>
    <t>NEMA 4X Stainless Steel, Panel Mounted</t>
  </si>
  <si>
    <t>LENS</t>
  </si>
  <si>
    <t>L</t>
  </si>
  <si>
    <t>Protective Polycarbonate Lens Non Touchscreen</t>
  </si>
  <si>
    <t>T</t>
  </si>
  <si>
    <t>Analog Resistive Touchscreen</t>
  </si>
  <si>
    <t>Projective Capacitive Touchscreen with Graphite Gray Bezel</t>
  </si>
  <si>
    <t>Not Available With Stainless Steel Bezel</t>
  </si>
  <si>
    <t>TOUCH SCREEN CONNECTION</t>
  </si>
  <si>
    <t>N</t>
  </si>
  <si>
    <t>No Touchscreen Connected</t>
  </si>
  <si>
    <t>Serial Output Connection - Serial Cable Included</t>
  </si>
  <si>
    <t>U</t>
  </si>
  <si>
    <t>USB Output Connection - USB Cable Included</t>
  </si>
  <si>
    <t>MONITOR CHASSIS</t>
  </si>
  <si>
    <t>MA</t>
  </si>
  <si>
    <t xml:space="preserve"> Monitor Chassis, 100~240VAC Power Entry - 6 Ft Power Cable Included</t>
  </si>
  <si>
    <t>MD</t>
  </si>
  <si>
    <t xml:space="preserve"> Monitor Chassis, 24VDC Power Entry - 3-Pin Quick Disconnect Included</t>
  </si>
  <si>
    <t>VIDEO INPUT</t>
  </si>
  <si>
    <t>R</t>
  </si>
  <si>
    <t>RGB Analog VGA Input - VGA Cable Included</t>
  </si>
  <si>
    <t>H</t>
  </si>
  <si>
    <t>HDMI Digital Input - HDMI Cable Included</t>
  </si>
  <si>
    <t>DisplayPort Digital Input - DisplayPort Cable Included</t>
  </si>
  <si>
    <t>M</t>
  </si>
  <si>
    <t>HDMI Digital Input - DVI to HDMI Cable Included</t>
  </si>
  <si>
    <t>Your Order's Details:</t>
  </si>
  <si>
    <t>Part Number:</t>
  </si>
  <si>
    <t>CODE</t>
  </si>
  <si>
    <t>PART</t>
  </si>
  <si>
    <t>ORDER DESCRIPTION</t>
  </si>
  <si>
    <t>DSP</t>
  </si>
  <si>
    <t>BEZ</t>
  </si>
  <si>
    <t>LEN</t>
  </si>
  <si>
    <t>TCH</t>
  </si>
  <si>
    <t>CHS</t>
  </si>
  <si>
    <t>VID</t>
  </si>
  <si>
    <t xml:space="preserve">Please fax your order directly to your LOCAL DISTRIBUTOR or if one is not found in your area, email it to sales@dynics.com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</si>
</sst>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$-409]#,##0_);\([$$-409]#,##0\)"/>
    <numFmt numFmtId="165" formatCode="_-&quot;$&quot;* #,##0.00_-;\-&quot;$&quot;* #,##0.00_-;_-&quot;$&quot;* &quot;-&quot;??_-;_-@_-"/>
    <numFmt numFmtId="166" formatCode="_-&quot;$&quot;* #,##0_-;\-&quot;$&quot;* #,##0_-;_-&quot;$&quot;* &quot;-&quot;??_-;_-@_-"/>
    <numFmt numFmtId="167" formatCode="&quot;$&quot;#,##0"/>
  </numFmts>
  <fonts count="20" x14ac:knownFonts="1">
    <font>
      <sz val="10"/>
      <name val="Arial"/>
    </font>
    <font>
      <sz val="10"/>
      <name val="Tahoma"/>
      <family val="2"/>
    </font>
    <font>
      <b/>
      <sz val="14"/>
      <name val="Tahoma"/>
      <family val="2"/>
    </font>
    <font>
      <sz val="8"/>
      <name val="Tahoma"/>
      <family val="2"/>
    </font>
    <font>
      <sz val="10"/>
      <color theme="0" tint="-0.499984740745262"/>
      <name val="Tahoma"/>
      <family val="2"/>
    </font>
    <font>
      <sz val="12"/>
      <color theme="1"/>
      <name val="Times New Roman"/>
      <family val="2"/>
    </font>
    <font>
      <sz val="10"/>
      <color indexed="18"/>
      <name val="Tahoma"/>
      <family val="2"/>
    </font>
    <font>
      <sz val="12"/>
      <color indexed="18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sz val="10"/>
      <color rgb="FFFF0000"/>
      <name val="Tahoma"/>
      <family val="2"/>
    </font>
    <font>
      <i/>
      <sz val="8"/>
      <name val="Tahoma"/>
      <family val="2"/>
    </font>
    <font>
      <sz val="10"/>
      <color theme="0"/>
      <name val="Tahoma"/>
      <family val="2"/>
    </font>
    <font>
      <b/>
      <i/>
      <sz val="8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sz val="14"/>
      <color indexed="56"/>
      <name val="Tahoma"/>
      <family val="2"/>
    </font>
    <font>
      <b/>
      <sz val="11"/>
      <name val="Tahoma"/>
      <family val="2"/>
    </font>
    <font>
      <b/>
      <sz val="10"/>
      <color indexed="56"/>
      <name val="Tahoma"/>
      <family val="2"/>
    </font>
    <font>
      <b/>
      <sz val="8"/>
      <color theme="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" fillId="2" borderId="0" applyNumberFormat="0" applyBorder="0" applyAlignment="0" applyProtection="0"/>
  </cellStyleXfs>
  <cellXfs count="8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6" fillId="4" borderId="0" xfId="3" applyNumberFormat="1" applyFont="1" applyFill="1" applyAlignment="1" applyProtection="1">
      <alignment horizontal="center" vertical="center" wrapText="1"/>
      <protection locked="0"/>
    </xf>
    <xf numFmtId="49" fontId="7" fillId="5" borderId="0" xfId="3" applyNumberFormat="1" applyFont="1" applyFill="1" applyAlignment="1" applyProtection="1">
      <alignment horizontal="center" vertical="center" wrapText="1"/>
      <protection locked="0"/>
    </xf>
    <xf numFmtId="49" fontId="7" fillId="4" borderId="0" xfId="3" applyNumberFormat="1" applyFont="1" applyFill="1" applyAlignment="1" applyProtection="1">
      <alignment horizontal="center" vertical="center" wrapText="1"/>
      <protection locked="0"/>
    </xf>
    <xf numFmtId="0" fontId="7" fillId="5" borderId="0" xfId="3" applyFont="1" applyFill="1" applyAlignment="1" applyProtection="1">
      <alignment horizontal="center" vertical="center" wrapText="1"/>
      <protection locked="0"/>
    </xf>
    <xf numFmtId="164" fontId="3" fillId="4" borderId="0" xfId="0" applyNumberFormat="1" applyFont="1" applyFill="1"/>
    <xf numFmtId="164" fontId="3" fillId="5" borderId="0" xfId="0" applyNumberFormat="1" applyFont="1" applyFill="1"/>
    <xf numFmtId="164" fontId="3" fillId="0" borderId="0" xfId="0" applyNumberFormat="1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1" fillId="4" borderId="0" xfId="0" applyFont="1" applyFill="1"/>
    <xf numFmtId="0" fontId="1" fillId="5" borderId="0" xfId="0" applyFont="1" applyFill="1"/>
    <xf numFmtId="166" fontId="10" fillId="4" borderId="0" xfId="1" applyNumberFormat="1" applyFont="1" applyFill="1" applyAlignment="1">
      <alignment vertical="center"/>
    </xf>
    <xf numFmtId="0" fontId="1" fillId="4" borderId="0" xfId="0" applyFont="1" applyFill="1" applyAlignment="1">
      <alignment horizontal="center"/>
    </xf>
    <xf numFmtId="166" fontId="1" fillId="4" borderId="0" xfId="1" applyNumberFormat="1" applyFont="1" applyFill="1" applyAlignment="1">
      <alignment horizontal="left" vertical="center"/>
    </xf>
    <xf numFmtId="166" fontId="1" fillId="0" borderId="0" xfId="1" applyNumberFormat="1" applyFont="1" applyAlignment="1">
      <alignment vertical="center"/>
    </xf>
    <xf numFmtId="166" fontId="1" fillId="0" borderId="0" xfId="1" applyNumberFormat="1" applyFont="1" applyAlignment="1">
      <alignment horizontal="center" vertical="center"/>
    </xf>
    <xf numFmtId="0" fontId="1" fillId="5" borderId="0" xfId="0" applyFont="1" applyFill="1" applyAlignment="1">
      <alignment horizontal="right"/>
    </xf>
    <xf numFmtId="0" fontId="1" fillId="5" borderId="0" xfId="0" applyFont="1" applyFill="1" applyAlignment="1">
      <alignment horizontal="center"/>
    </xf>
    <xf numFmtId="166" fontId="1" fillId="5" borderId="0" xfId="1" applyNumberFormat="1" applyFont="1" applyFill="1" applyAlignment="1">
      <alignment horizontal="left" vertical="center"/>
    </xf>
    <xf numFmtId="166" fontId="1" fillId="5" borderId="0" xfId="1" applyNumberFormat="1" applyFont="1" applyFill="1" applyAlignment="1">
      <alignment horizontal="right" vertical="center"/>
    </xf>
    <xf numFmtId="0" fontId="11" fillId="5" borderId="0" xfId="0" applyFont="1" applyFill="1"/>
    <xf numFmtId="166" fontId="1" fillId="0" borderId="0" xfId="1" applyNumberFormat="1" applyFont="1" applyAlignment="1">
      <alignment horizontal="left" vertical="center"/>
    </xf>
    <xf numFmtId="0" fontId="1" fillId="4" borderId="0" xfId="0" applyFont="1" applyFill="1" applyAlignment="1">
      <alignment horizontal="right"/>
    </xf>
    <xf numFmtId="0" fontId="12" fillId="0" borderId="0" xfId="0" applyFont="1"/>
    <xf numFmtId="166" fontId="1" fillId="4" borderId="0" xfId="1" applyNumberFormat="1" applyFont="1" applyFill="1" applyAlignment="1">
      <alignment horizontal="center" vertical="center"/>
    </xf>
    <xf numFmtId="0" fontId="13" fillId="4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166" fontId="1" fillId="5" borderId="0" xfId="1" applyNumberFormat="1" applyFont="1" applyFill="1" applyAlignment="1">
      <alignment horizontal="right"/>
    </xf>
    <xf numFmtId="166" fontId="1" fillId="5" borderId="0" xfId="1" applyNumberFormat="1" applyFont="1" applyFill="1" applyAlignment="1">
      <alignment horizontal="center"/>
    </xf>
    <xf numFmtId="166" fontId="1" fillId="5" borderId="0" xfId="1" applyNumberFormat="1" applyFont="1" applyFill="1" applyAlignment="1">
      <alignment horizontal="center" vertical="center"/>
    </xf>
    <xf numFmtId="0" fontId="14" fillId="5" borderId="0" xfId="0" applyFont="1" applyFill="1"/>
    <xf numFmtId="166" fontId="1" fillId="0" borderId="0" xfId="1" applyNumberFormat="1" applyFont="1" applyAlignment="1">
      <alignment horizontal="right" vertical="center"/>
    </xf>
    <xf numFmtId="0" fontId="14" fillId="0" borderId="0" xfId="0" applyFont="1"/>
    <xf numFmtId="0" fontId="15" fillId="0" borderId="0" xfId="0" applyFont="1"/>
    <xf numFmtId="166" fontId="1" fillId="0" borderId="0" xfId="1" applyNumberFormat="1" applyFont="1"/>
    <xf numFmtId="166" fontId="1" fillId="0" borderId="0" xfId="1" applyNumberFormat="1" applyFont="1" applyAlignment="1">
      <alignment horizontal="center"/>
    </xf>
    <xf numFmtId="0" fontId="16" fillId="0" borderId="0" xfId="0" applyFont="1"/>
    <xf numFmtId="0" fontId="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5" borderId="1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vertical="center"/>
    </xf>
    <xf numFmtId="0" fontId="1" fillId="5" borderId="3" xfId="0" applyFont="1" applyFill="1" applyBorder="1"/>
    <xf numFmtId="0" fontId="18" fillId="5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167" fontId="1" fillId="0" borderId="10" xfId="1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167" fontId="1" fillId="0" borderId="16" xfId="1" applyNumberFormat="1" applyFont="1" applyBorder="1" applyAlignment="1">
      <alignment horizontal="right" vertical="center"/>
    </xf>
    <xf numFmtId="167" fontId="1" fillId="0" borderId="17" xfId="1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167" fontId="1" fillId="0" borderId="23" xfId="1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 vertical="center"/>
    </xf>
    <xf numFmtId="9" fontId="19" fillId="0" borderId="0" xfId="2" applyFont="1" applyAlignment="1" applyProtection="1">
      <alignment horizontal="right" vertical="center"/>
      <protection locked="0"/>
    </xf>
  </cellXfs>
  <cellStyles count="4">
    <cellStyle name="20% - Accent1" xfId="3" builtinId="30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dynics.net/documents/SW-MONITOR.pdf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44053</xdr:colOff>
      <xdr:row>5</xdr:row>
      <xdr:rowOff>59531</xdr:rowOff>
    </xdr:from>
    <xdr:to>
      <xdr:col>4</xdr:col>
      <xdr:colOff>375776</xdr:colOff>
      <xdr:row>6</xdr:row>
      <xdr:rowOff>221456</xdr:rowOff>
    </xdr:to>
    <xdr:sp macro="" textlink="">
      <xdr:nvSpPr>
        <xdr:cNvPr id="2" name="Text Box 88">
          <a:extLst>
            <a:ext uri="{FF2B5EF4-FFF2-40B4-BE49-F238E27FC236}">
              <a16:creationId xmlns:a16="http://schemas.microsoft.com/office/drawing/2014/main" id="{627D9385-192B-42D1-A9E4-4C9F6EC8DEB8}"/>
            </a:ext>
          </a:extLst>
        </xdr:cNvPr>
        <xdr:cNvSpPr txBox="1">
          <a:spLocks noChangeArrowheads="1"/>
        </xdr:cNvSpPr>
      </xdr:nvSpPr>
      <xdr:spPr bwMode="auto">
        <a:xfrm>
          <a:off x="5625703" y="869156"/>
          <a:ext cx="331723" cy="323850"/>
        </a:xfrm>
        <a:prstGeom prst="rect">
          <a:avLst/>
        </a:prstGeom>
        <a:gradFill>
          <a:gsLst>
            <a:gs pos="0">
              <a:schemeClr val="tx2">
                <a:lumMod val="60000"/>
                <a:lumOff val="40000"/>
              </a:schemeClr>
            </a:gs>
            <a:gs pos="0">
              <a:schemeClr val="tx2">
                <a:lumMod val="60000"/>
                <a:lumOff val="4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DSP</a:t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3</xdr:col>
      <xdr:colOff>3876180</xdr:colOff>
      <xdr:row>12</xdr:row>
      <xdr:rowOff>11430</xdr:rowOff>
    </xdr:to>
    <xdr:sp macro="" textlink="">
      <xdr:nvSpPr>
        <xdr:cNvPr id="3" name="Text Box 115">
          <a:extLst>
            <a:ext uri="{FF2B5EF4-FFF2-40B4-BE49-F238E27FC236}">
              <a16:creationId xmlns:a16="http://schemas.microsoft.com/office/drawing/2014/main" id="{99D0F030-E980-4770-88AB-2B610AE39A7F}"/>
            </a:ext>
          </a:extLst>
        </xdr:cNvPr>
        <xdr:cNvSpPr txBox="1">
          <a:spLocks noChangeArrowheads="1"/>
        </xdr:cNvSpPr>
      </xdr:nvSpPr>
      <xdr:spPr bwMode="auto">
        <a:xfrm>
          <a:off x="209550" y="828675"/>
          <a:ext cx="5123955" cy="98298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algn="ctr" rtl="0">
            <a:defRPr sz="1000"/>
          </a:pPr>
          <a:r>
            <a:rPr lang="en-US" sz="3600" b="0" i="0" strike="noStrike">
              <a:solidFill>
                <a:schemeClr val="tx2">
                  <a:lumMod val="75000"/>
                </a:schemeClr>
              </a:solidFill>
              <a:latin typeface="Impact"/>
            </a:rPr>
            <a:t>SW MONITOR</a:t>
          </a:r>
        </a:p>
        <a:p>
          <a:pPr algn="ctr" rtl="0">
            <a:defRPr sz="1000"/>
          </a:pPr>
          <a:r>
            <a:rPr lang="en-US" sz="1200" b="0" i="0" strike="noStrike">
              <a:solidFill>
                <a:schemeClr val="tx2">
                  <a:lumMod val="75000"/>
                </a:schemeClr>
              </a:solidFill>
              <a:latin typeface="Impact"/>
            </a:rPr>
            <a:t>Industrial Monitor Widescreen</a:t>
          </a:r>
        </a:p>
      </xdr:txBody>
    </xdr:sp>
    <xdr:clientData/>
  </xdr:twoCellAnchor>
  <xdr:twoCellAnchor>
    <xdr:from>
      <xdr:col>6</xdr:col>
      <xdr:colOff>44053</xdr:colOff>
      <xdr:row>5</xdr:row>
      <xdr:rowOff>59531</xdr:rowOff>
    </xdr:from>
    <xdr:to>
      <xdr:col>6</xdr:col>
      <xdr:colOff>375776</xdr:colOff>
      <xdr:row>6</xdr:row>
      <xdr:rowOff>221456</xdr:rowOff>
    </xdr:to>
    <xdr:sp macro="" textlink="">
      <xdr:nvSpPr>
        <xdr:cNvPr id="4" name="Text Box 88">
          <a:extLst>
            <a:ext uri="{FF2B5EF4-FFF2-40B4-BE49-F238E27FC236}">
              <a16:creationId xmlns:a16="http://schemas.microsoft.com/office/drawing/2014/main" id="{90D0FB6E-231E-4794-A455-B386F96D9D3E}"/>
            </a:ext>
          </a:extLst>
        </xdr:cNvPr>
        <xdr:cNvSpPr txBox="1">
          <a:spLocks noChangeArrowheads="1"/>
        </xdr:cNvSpPr>
      </xdr:nvSpPr>
      <xdr:spPr bwMode="auto">
        <a:xfrm>
          <a:off x="6130528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BEZ</a:t>
          </a:r>
        </a:p>
      </xdr:txBody>
    </xdr:sp>
    <xdr:clientData/>
  </xdr:twoCellAnchor>
  <xdr:twoCellAnchor>
    <xdr:from>
      <xdr:col>8</xdr:col>
      <xdr:colOff>44053</xdr:colOff>
      <xdr:row>5</xdr:row>
      <xdr:rowOff>59531</xdr:rowOff>
    </xdr:from>
    <xdr:to>
      <xdr:col>8</xdr:col>
      <xdr:colOff>375776</xdr:colOff>
      <xdr:row>6</xdr:row>
      <xdr:rowOff>221456</xdr:rowOff>
    </xdr:to>
    <xdr:sp macro="" textlink="">
      <xdr:nvSpPr>
        <xdr:cNvPr id="5" name="Text Box 88">
          <a:extLst>
            <a:ext uri="{FF2B5EF4-FFF2-40B4-BE49-F238E27FC236}">
              <a16:creationId xmlns:a16="http://schemas.microsoft.com/office/drawing/2014/main" id="{602101EF-8F9A-4757-A2A6-2DFBBD430631}"/>
            </a:ext>
          </a:extLst>
        </xdr:cNvPr>
        <xdr:cNvSpPr txBox="1">
          <a:spLocks noChangeArrowheads="1"/>
        </xdr:cNvSpPr>
      </xdr:nvSpPr>
      <xdr:spPr bwMode="auto">
        <a:xfrm>
          <a:off x="6635353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LEN</a:t>
          </a:r>
        </a:p>
      </xdr:txBody>
    </xdr:sp>
    <xdr:clientData/>
  </xdr:twoCellAnchor>
  <xdr:twoCellAnchor>
    <xdr:from>
      <xdr:col>10</xdr:col>
      <xdr:colOff>44053</xdr:colOff>
      <xdr:row>5</xdr:row>
      <xdr:rowOff>59531</xdr:rowOff>
    </xdr:from>
    <xdr:to>
      <xdr:col>10</xdr:col>
      <xdr:colOff>375776</xdr:colOff>
      <xdr:row>6</xdr:row>
      <xdr:rowOff>221456</xdr:rowOff>
    </xdr:to>
    <xdr:sp macro="" textlink="">
      <xdr:nvSpPr>
        <xdr:cNvPr id="6" name="Text Box 88">
          <a:extLst>
            <a:ext uri="{FF2B5EF4-FFF2-40B4-BE49-F238E27FC236}">
              <a16:creationId xmlns:a16="http://schemas.microsoft.com/office/drawing/2014/main" id="{A55E95D5-676D-4893-B685-13E10601CB3F}"/>
            </a:ext>
          </a:extLst>
        </xdr:cNvPr>
        <xdr:cNvSpPr txBox="1">
          <a:spLocks noChangeArrowheads="1"/>
        </xdr:cNvSpPr>
      </xdr:nvSpPr>
      <xdr:spPr bwMode="auto">
        <a:xfrm>
          <a:off x="7140178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TCH</a:t>
          </a:r>
        </a:p>
      </xdr:txBody>
    </xdr:sp>
    <xdr:clientData/>
  </xdr:twoCellAnchor>
  <xdr:twoCellAnchor>
    <xdr:from>
      <xdr:col>12</xdr:col>
      <xdr:colOff>44053</xdr:colOff>
      <xdr:row>5</xdr:row>
      <xdr:rowOff>59531</xdr:rowOff>
    </xdr:from>
    <xdr:to>
      <xdr:col>12</xdr:col>
      <xdr:colOff>375776</xdr:colOff>
      <xdr:row>6</xdr:row>
      <xdr:rowOff>221456</xdr:rowOff>
    </xdr:to>
    <xdr:sp macro="" textlink="">
      <xdr:nvSpPr>
        <xdr:cNvPr id="7" name="Text Box 88">
          <a:extLst>
            <a:ext uri="{FF2B5EF4-FFF2-40B4-BE49-F238E27FC236}">
              <a16:creationId xmlns:a16="http://schemas.microsoft.com/office/drawing/2014/main" id="{D92B0993-98FF-48D2-BCBA-AF3EC59544A2}"/>
            </a:ext>
          </a:extLst>
        </xdr:cNvPr>
        <xdr:cNvSpPr txBox="1">
          <a:spLocks noChangeArrowheads="1"/>
        </xdr:cNvSpPr>
      </xdr:nvSpPr>
      <xdr:spPr bwMode="auto">
        <a:xfrm>
          <a:off x="7645003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CHS</a:t>
          </a:r>
        </a:p>
      </xdr:txBody>
    </xdr:sp>
    <xdr:clientData/>
  </xdr:twoCellAnchor>
  <xdr:twoCellAnchor>
    <xdr:from>
      <xdr:col>14</xdr:col>
      <xdr:colOff>44053</xdr:colOff>
      <xdr:row>5</xdr:row>
      <xdr:rowOff>59531</xdr:rowOff>
    </xdr:from>
    <xdr:to>
      <xdr:col>14</xdr:col>
      <xdr:colOff>375776</xdr:colOff>
      <xdr:row>6</xdr:row>
      <xdr:rowOff>221456</xdr:rowOff>
    </xdr:to>
    <xdr:sp macro="" textlink="">
      <xdr:nvSpPr>
        <xdr:cNvPr id="8" name="Text Box 88">
          <a:extLst>
            <a:ext uri="{FF2B5EF4-FFF2-40B4-BE49-F238E27FC236}">
              <a16:creationId xmlns:a16="http://schemas.microsoft.com/office/drawing/2014/main" id="{868373F0-A296-495B-8D59-F51CCC902978}"/>
            </a:ext>
          </a:extLst>
        </xdr:cNvPr>
        <xdr:cNvSpPr txBox="1">
          <a:spLocks noChangeArrowheads="1"/>
        </xdr:cNvSpPr>
      </xdr:nvSpPr>
      <xdr:spPr bwMode="auto">
        <a:xfrm>
          <a:off x="8149828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VID</a:t>
          </a:r>
        </a:p>
      </xdr:txBody>
    </xdr:sp>
    <xdr:clientData/>
  </xdr:twoCellAnchor>
  <xdr:oneCellAnchor>
    <xdr:from>
      <xdr:col>1</xdr:col>
      <xdr:colOff>1904</xdr:colOff>
      <xdr:row>4</xdr:row>
      <xdr:rowOff>0</xdr:rowOff>
    </xdr:from>
    <xdr:ext cx="2208749" cy="278089"/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7C89986C-09DD-4710-99E9-41D7622205BC}"/>
            </a:ext>
          </a:extLst>
        </xdr:cNvPr>
        <xdr:cNvSpPr/>
      </xdr:nvSpPr>
      <xdr:spPr>
        <a:xfrm>
          <a:off x="201929" y="581025"/>
          <a:ext cx="2208749" cy="27808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en-US" sz="1200" b="1" cap="none" spc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Build</a:t>
          </a:r>
          <a:r>
            <a:rPr lang="en-US" sz="1200" b="1" cap="none" spc="0" baseline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 What You </a:t>
          </a:r>
          <a:r>
            <a:rPr lang="en-US" sz="1200" b="1" cap="none" spc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Want</a:t>
          </a:r>
          <a:r>
            <a:rPr lang="en-US" sz="1200" b="1" cap="none" spc="0" baseline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 ...</a:t>
          </a:r>
          <a:endParaRPr lang="en-US" sz="12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solidFill>
              <a:schemeClr val="tx2">
                <a:lumMod val="75000"/>
              </a:schemeClr>
            </a:solidFill>
            <a:effectLst/>
            <a:latin typeface="Tahoma" pitchFamily="34" charset="0"/>
            <a:cs typeface="Tahoma" pitchFamily="34" charset="0"/>
          </a:endParaRPr>
        </a:p>
      </xdr:txBody>
    </xdr:sp>
    <xdr:clientData/>
  </xdr:oneCellAnchor>
  <xdr:oneCellAnchor>
    <xdr:from>
      <xdr:col>3</xdr:col>
      <xdr:colOff>1645920</xdr:colOff>
      <xdr:row>12</xdr:row>
      <xdr:rowOff>66675</xdr:rowOff>
    </xdr:from>
    <xdr:ext cx="2216116" cy="278089"/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7A8640A8-3DAB-4BD1-AD40-3C02124F759B}"/>
            </a:ext>
          </a:extLst>
        </xdr:cNvPr>
        <xdr:cNvSpPr/>
      </xdr:nvSpPr>
      <xdr:spPr>
        <a:xfrm>
          <a:off x="3103245" y="1866900"/>
          <a:ext cx="2216116" cy="27808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r"/>
          <a:r>
            <a:rPr lang="en-US" sz="1200" b="1" cap="none" spc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... Get What You Need</a:t>
          </a:r>
          <a:endParaRPr lang="en-US" sz="12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solidFill>
              <a:schemeClr val="tx2">
                <a:lumMod val="75000"/>
              </a:schemeClr>
            </a:solidFill>
            <a:effectLst/>
            <a:latin typeface="Tahoma" pitchFamily="34" charset="0"/>
            <a:cs typeface="Tahoma" pitchFamily="34" charset="0"/>
          </a:endParaRPr>
        </a:p>
      </xdr:txBody>
    </xdr:sp>
    <xdr:clientData/>
  </xdr:oneCellAnchor>
  <xdr:twoCellAnchor>
    <xdr:from>
      <xdr:col>1</xdr:col>
      <xdr:colOff>152400</xdr:colOff>
      <xdr:row>0</xdr:row>
      <xdr:rowOff>0</xdr:rowOff>
    </xdr:from>
    <xdr:to>
      <xdr:col>3</xdr:col>
      <xdr:colOff>200025</xdr:colOff>
      <xdr:row>2</xdr:row>
      <xdr:rowOff>152400</xdr:rowOff>
    </xdr:to>
    <xdr:pic>
      <xdr:nvPicPr>
        <xdr:cNvPr id="11" name="Picture 116" descr="Dynics Logo">
          <a:extLst>
            <a:ext uri="{FF2B5EF4-FFF2-40B4-BE49-F238E27FC236}">
              <a16:creationId xmlns:a16="http://schemas.microsoft.com/office/drawing/2014/main" id="{C84B98AC-73A9-4423-92D2-8C59935F7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1304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20</xdr:col>
      <xdr:colOff>71427</xdr:colOff>
      <xdr:row>1</xdr:row>
      <xdr:rowOff>161512</xdr:rowOff>
    </xdr:from>
    <xdr:ext cx="2039469" cy="216149"/>
    <xdr:sp macro="" textlink="">
      <xdr:nvSpPr>
        <xdr:cNvPr id="12" name="Rectangle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5DD836-BDBF-49BC-B0EA-3A0FB58AFAA7}"/>
            </a:ext>
          </a:extLst>
        </xdr:cNvPr>
        <xdr:cNvSpPr/>
      </xdr:nvSpPr>
      <xdr:spPr>
        <a:xfrm>
          <a:off x="9853602" y="323437"/>
          <a:ext cx="2039469" cy="21614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balanced" dir="t">
              <a:rot lat="0" lon="0" rev="2100000"/>
            </a:lightRig>
          </a:scene3d>
          <a:sp3d extrusionH="57150" prstMaterial="metal">
            <a:bevelT w="38100" h="25400"/>
            <a:contourClr>
              <a:schemeClr val="bg2"/>
            </a:contourClr>
          </a:sp3d>
        </a:bodyPr>
        <a:lstStyle/>
        <a:p>
          <a:pPr algn="ctr"/>
          <a:r>
            <a:rPr lang="en-US" sz="800" b="1" cap="none" spc="0">
              <a:ln w="50800">
                <a:noFill/>
              </a:ln>
              <a:solidFill>
                <a:schemeClr val="tx2"/>
              </a:solidFill>
              <a:effectLst/>
              <a:latin typeface="Tahoma" pitchFamily="34" charset="0"/>
              <a:cs typeface="Tahoma" pitchFamily="34" charset="0"/>
            </a:rPr>
            <a:t>Click </a:t>
          </a:r>
          <a:r>
            <a:rPr lang="en-US" sz="800" b="1" cap="none" spc="0" baseline="0">
              <a:ln w="50800">
                <a:noFill/>
              </a:ln>
              <a:solidFill>
                <a:schemeClr val="tx2"/>
              </a:solidFill>
              <a:effectLst/>
              <a:latin typeface="Tahoma" pitchFamily="34" charset="0"/>
              <a:cs typeface="Tahoma" pitchFamily="34" charset="0"/>
            </a:rPr>
            <a:t>HERE</a:t>
          </a:r>
          <a:r>
            <a:rPr lang="en-US" sz="800" b="1" cap="none" spc="0">
              <a:ln w="50800">
                <a:noFill/>
              </a:ln>
              <a:solidFill>
                <a:schemeClr val="tx2"/>
              </a:solidFill>
              <a:effectLst/>
              <a:latin typeface="Tahoma" pitchFamily="34" charset="0"/>
              <a:cs typeface="Tahoma" pitchFamily="34" charset="0"/>
            </a:rPr>
            <a:t> to view datasheet online</a:t>
          </a:r>
        </a:p>
      </xdr:txBody>
    </xdr:sp>
    <xdr:clientData fPrintsWithSheet="0"/>
  </xdr:oneCellAnchor>
  <xdr:twoCellAnchor editAs="oneCell">
    <xdr:from>
      <xdr:col>3</xdr:col>
      <xdr:colOff>2657475</xdr:colOff>
      <xdr:row>5</xdr:row>
      <xdr:rowOff>133350</xdr:rowOff>
    </xdr:from>
    <xdr:to>
      <xdr:col>3</xdr:col>
      <xdr:colOff>3800475</xdr:colOff>
      <xdr:row>11</xdr:row>
      <xdr:rowOff>76200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167AA078-D42E-4526-968B-597006FECB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942975"/>
          <a:ext cx="11430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CAA54-5C84-4254-B8B7-EFFEFE1C7AE8}">
  <sheetPr>
    <pageSetUpPr fitToPage="1"/>
  </sheetPr>
  <dimension ref="A2:AC120"/>
  <sheetViews>
    <sheetView showGridLines="0" tabSelected="1" zoomScaleNormal="100" zoomScalePageLayoutView="91" workbookViewId="0">
      <pane xSplit="4" ySplit="12" topLeftCell="E13" activePane="bottomRight" state="frozen"/>
      <selection activeCell="D46" sqref="D46"/>
      <selection pane="topRight" activeCell="D46" sqref="D46"/>
      <selection pane="bottomLeft" activeCell="D46" sqref="D46"/>
      <selection pane="bottomRight" activeCell="E9" sqref="E9:E10"/>
    </sheetView>
  </sheetViews>
  <sheetFormatPr defaultColWidth="9.140625" defaultRowHeight="12.75" x14ac:dyDescent="0.2"/>
  <cols>
    <col min="1" max="1" width="3" style="1" customWidth="1"/>
    <col min="2" max="2" width="9.5703125" style="1" customWidth="1"/>
    <col min="3" max="3" width="9.28515625" style="1" customWidth="1"/>
    <col min="4" max="4" width="61.85546875" style="1" customWidth="1"/>
    <col min="5" max="5" width="6.7109375" style="1" customWidth="1"/>
    <col min="6" max="6" width="0.85546875" style="1" customWidth="1"/>
    <col min="7" max="7" width="6.7109375" style="1" customWidth="1"/>
    <col min="8" max="8" width="0.85546875" style="1" customWidth="1"/>
    <col min="9" max="9" width="6.7109375" style="1" customWidth="1"/>
    <col min="10" max="10" width="0.85546875" style="1" customWidth="1"/>
    <col min="11" max="11" width="6.7109375" style="1" customWidth="1"/>
    <col min="12" max="12" width="0.85546875" style="1" customWidth="1"/>
    <col min="13" max="13" width="6.7109375" style="1" customWidth="1"/>
    <col min="14" max="14" width="0.85546875" style="1" customWidth="1"/>
    <col min="15" max="15" width="6.7109375" style="1" customWidth="1"/>
    <col min="16" max="16" width="0.85546875" style="1" customWidth="1"/>
    <col min="17" max="17" width="9.140625" style="1" customWidth="1"/>
    <col min="18" max="18" width="0.85546875" style="1" customWidth="1"/>
    <col min="19" max="19" width="6.7109375" style="1" customWidth="1"/>
    <col min="20" max="20" width="0.85546875" style="1" customWidth="1"/>
    <col min="21" max="21" width="6.7109375" style="1" customWidth="1"/>
    <col min="22" max="22" width="0.85546875" style="1" customWidth="1"/>
    <col min="23" max="23" width="6.7109375" style="1" customWidth="1"/>
    <col min="24" max="24" width="0.85546875" style="1" customWidth="1"/>
    <col min="25" max="25" width="6.7109375" style="1" customWidth="1"/>
    <col min="26" max="26" width="0.85546875" style="1" customWidth="1"/>
    <col min="27" max="27" width="9.42578125" style="1" customWidth="1"/>
    <col min="28" max="28" width="2.28515625" style="1" customWidth="1"/>
    <col min="29" max="29" width="4.7109375" style="1" customWidth="1"/>
    <col min="30" max="16384" width="9.140625" style="1"/>
  </cols>
  <sheetData>
    <row r="2" spans="1:29" ht="18" x14ac:dyDescent="0.2">
      <c r="E2" s="2" t="s">
        <v>0</v>
      </c>
      <c r="AC2" s="3"/>
    </row>
    <row r="4" spans="1:29" ht="2.2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5"/>
      <c r="AA4" s="5"/>
    </row>
    <row r="5" spans="1:29" ht="18" customHeight="1" x14ac:dyDescent="0.2">
      <c r="A5" s="6"/>
      <c r="B5" s="6"/>
      <c r="C5" s="6"/>
      <c r="D5" s="6"/>
      <c r="E5" s="7" t="s">
        <v>1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9" x14ac:dyDescent="0.2">
      <c r="A6" s="8"/>
      <c r="B6" s="8"/>
      <c r="C6" s="8"/>
      <c r="D6" s="8"/>
    </row>
    <row r="7" spans="1:29" ht="21" customHeight="1" x14ac:dyDescent="0.2">
      <c r="A7" s="8"/>
      <c r="B7" s="8"/>
      <c r="C7" s="8"/>
      <c r="D7" s="8"/>
    </row>
    <row r="8" spans="1:29" ht="3" customHeight="1" x14ac:dyDescent="0.2">
      <c r="A8" s="8"/>
      <c r="B8" s="8"/>
      <c r="C8" s="8"/>
      <c r="D8" s="8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29" ht="12.75" customHeight="1" x14ac:dyDescent="0.2">
      <c r="A9" s="8"/>
      <c r="B9" s="8"/>
      <c r="C9" s="8"/>
      <c r="D9" s="8"/>
      <c r="E9" s="10"/>
      <c r="G9" s="11"/>
      <c r="I9" s="12"/>
      <c r="K9" s="11"/>
      <c r="M9" s="12"/>
      <c r="O9" s="13"/>
    </row>
    <row r="10" spans="1:29" ht="12.75" customHeight="1" x14ac:dyDescent="0.2">
      <c r="A10" s="8"/>
      <c r="B10" s="8"/>
      <c r="C10" s="8"/>
      <c r="D10" s="8"/>
      <c r="E10" s="10"/>
      <c r="G10" s="11"/>
      <c r="I10" s="12"/>
      <c r="K10" s="11"/>
      <c r="M10" s="12"/>
      <c r="O10" s="11"/>
    </row>
    <row r="11" spans="1:29" ht="3" customHeight="1" x14ac:dyDescent="0.2">
      <c r="A11" s="8"/>
      <c r="B11" s="8"/>
      <c r="C11" s="8"/>
      <c r="D11" s="8"/>
      <c r="E11" s="14"/>
      <c r="G11" s="15"/>
      <c r="I11" s="14"/>
      <c r="K11" s="15"/>
      <c r="M11" s="14"/>
      <c r="O11" s="15"/>
      <c r="S11" s="16"/>
      <c r="U11" s="16"/>
      <c r="W11" s="16"/>
      <c r="Y11" s="16"/>
      <c r="AA11" s="16"/>
    </row>
    <row r="12" spans="1:29" ht="12.75" customHeight="1" x14ac:dyDescent="0.2">
      <c r="A12" s="8"/>
      <c r="B12" s="8"/>
      <c r="C12" s="8"/>
      <c r="D12" s="8"/>
      <c r="E12" s="14"/>
      <c r="G12" s="15"/>
      <c r="I12" s="14"/>
      <c r="K12" s="15"/>
      <c r="M12" s="14"/>
      <c r="O12" s="15"/>
      <c r="S12" s="16"/>
      <c r="U12" s="16"/>
      <c r="W12" s="16"/>
      <c r="Y12" s="16"/>
      <c r="Z12" s="16"/>
      <c r="AA12" s="16"/>
    </row>
    <row r="13" spans="1:29" ht="37.5" customHeight="1" x14ac:dyDescent="0.2">
      <c r="A13" s="9"/>
      <c r="B13" s="17"/>
      <c r="C13" s="17"/>
      <c r="D13" s="17"/>
      <c r="E13" s="14"/>
      <c r="G13" s="15"/>
      <c r="I13" s="14"/>
      <c r="K13" s="15"/>
      <c r="M13" s="14"/>
      <c r="O13" s="15"/>
      <c r="S13" s="16"/>
      <c r="U13" s="16"/>
      <c r="W13" s="16"/>
      <c r="Y13" s="16"/>
      <c r="Z13" s="16"/>
      <c r="AA13" s="16"/>
    </row>
    <row r="14" spans="1:29" x14ac:dyDescent="0.2">
      <c r="C14" s="18" t="s">
        <v>2</v>
      </c>
      <c r="E14" s="19"/>
      <c r="G14" s="20"/>
      <c r="I14" s="19"/>
      <c r="K14" s="20"/>
      <c r="M14" s="19"/>
      <c r="O14" s="20"/>
    </row>
    <row r="15" spans="1:29" x14ac:dyDescent="0.2">
      <c r="B15" s="21"/>
      <c r="C15" s="22" t="s">
        <v>3</v>
      </c>
      <c r="D15" s="23" t="s">
        <v>4</v>
      </c>
      <c r="E15" s="19"/>
      <c r="G15" s="20"/>
      <c r="I15" s="19"/>
      <c r="K15" s="20"/>
      <c r="M15" s="19"/>
      <c r="O15" s="20"/>
    </row>
    <row r="16" spans="1:29" x14ac:dyDescent="0.2">
      <c r="B16" s="21"/>
      <c r="C16" s="22" t="s">
        <v>5</v>
      </c>
      <c r="D16" s="23" t="s">
        <v>6</v>
      </c>
      <c r="E16" s="19"/>
      <c r="G16" s="20"/>
      <c r="I16" s="19"/>
      <c r="K16" s="20"/>
      <c r="M16" s="19"/>
      <c r="O16" s="20"/>
    </row>
    <row r="17" spans="2:27" x14ac:dyDescent="0.2">
      <c r="B17" s="21"/>
      <c r="C17" s="22" t="s">
        <v>7</v>
      </c>
      <c r="D17" s="23" t="s">
        <v>8</v>
      </c>
      <c r="E17" s="19"/>
      <c r="G17" s="20"/>
      <c r="I17" s="19"/>
      <c r="K17" s="20"/>
      <c r="M17" s="19"/>
      <c r="O17" s="20"/>
    </row>
    <row r="18" spans="2:27" x14ac:dyDescent="0.2">
      <c r="B18" s="21"/>
      <c r="C18" s="22" t="s">
        <v>9</v>
      </c>
      <c r="D18" s="23" t="s">
        <v>10</v>
      </c>
      <c r="E18" s="19"/>
      <c r="G18" s="20"/>
      <c r="I18" s="19"/>
      <c r="K18" s="20"/>
      <c r="M18" s="19"/>
      <c r="O18" s="20"/>
    </row>
    <row r="19" spans="2:27" x14ac:dyDescent="0.2">
      <c r="B19" s="21"/>
      <c r="C19" s="22" t="s">
        <v>11</v>
      </c>
      <c r="D19" s="23" t="s">
        <v>12</v>
      </c>
      <c r="E19" s="19"/>
      <c r="G19" s="20"/>
      <c r="I19" s="19"/>
      <c r="K19" s="20"/>
      <c r="M19" s="19"/>
      <c r="O19" s="20"/>
    </row>
    <row r="20" spans="2:27" ht="15" customHeight="1" x14ac:dyDescent="0.2">
      <c r="B20" s="24"/>
      <c r="C20" s="25"/>
      <c r="D20" s="24"/>
      <c r="G20" s="20"/>
      <c r="I20" s="19"/>
      <c r="K20" s="20"/>
      <c r="M20" s="19"/>
      <c r="O20" s="20"/>
    </row>
    <row r="21" spans="2:27" x14ac:dyDescent="0.2">
      <c r="C21" s="18" t="s">
        <v>13</v>
      </c>
      <c r="D21" s="18"/>
      <c r="G21" s="20"/>
      <c r="I21" s="19"/>
      <c r="K21" s="20"/>
      <c r="M21" s="19"/>
      <c r="O21" s="20"/>
    </row>
    <row r="22" spans="2:27" x14ac:dyDescent="0.2">
      <c r="B22" s="26"/>
      <c r="C22" s="27" t="s">
        <v>14</v>
      </c>
      <c r="D22" s="28" t="s">
        <v>15</v>
      </c>
      <c r="E22" s="20"/>
      <c r="F22" s="20"/>
      <c r="G22" s="20"/>
      <c r="I22" s="19"/>
      <c r="K22" s="20"/>
      <c r="M22" s="19"/>
      <c r="O22" s="20"/>
    </row>
    <row r="23" spans="2:27" ht="14.25" customHeight="1" x14ac:dyDescent="0.2">
      <c r="B23" s="29"/>
      <c r="C23" s="27" t="s">
        <v>16</v>
      </c>
      <c r="D23" s="28" t="s">
        <v>17</v>
      </c>
      <c r="E23" s="30"/>
      <c r="F23" s="20"/>
      <c r="G23" s="20"/>
      <c r="I23" s="19"/>
      <c r="K23" s="20"/>
      <c r="M23" s="19"/>
      <c r="O23" s="20"/>
    </row>
    <row r="24" spans="2:27" ht="15" customHeight="1" x14ac:dyDescent="0.2">
      <c r="B24" s="24"/>
      <c r="C24" s="25"/>
      <c r="D24" s="24"/>
      <c r="I24" s="19"/>
      <c r="K24" s="20"/>
      <c r="M24" s="19"/>
      <c r="O24" s="20"/>
    </row>
    <row r="25" spans="2:27" ht="14.25" customHeight="1" x14ac:dyDescent="0.2">
      <c r="C25" s="18" t="s">
        <v>18</v>
      </c>
      <c r="D25" s="31"/>
      <c r="E25" s="18"/>
      <c r="F25" s="18"/>
      <c r="I25" s="19"/>
      <c r="K25" s="20"/>
      <c r="M25" s="19"/>
      <c r="O25" s="20"/>
    </row>
    <row r="26" spans="2:27" ht="14.25" customHeight="1" x14ac:dyDescent="0.2">
      <c r="B26" s="32"/>
      <c r="C26" s="22" t="s">
        <v>19</v>
      </c>
      <c r="D26" s="23" t="s">
        <v>20</v>
      </c>
      <c r="E26" s="19"/>
      <c r="F26" s="19"/>
      <c r="G26" s="19"/>
      <c r="H26" s="19"/>
      <c r="I26" s="19"/>
      <c r="K26" s="20"/>
      <c r="M26" s="19"/>
      <c r="O26" s="20"/>
      <c r="AA26" s="33" t="s">
        <v>19</v>
      </c>
    </row>
    <row r="27" spans="2:27" ht="14.25" customHeight="1" x14ac:dyDescent="0.2">
      <c r="B27" s="34"/>
      <c r="C27" s="22" t="s">
        <v>21</v>
      </c>
      <c r="D27" s="23" t="s">
        <v>22</v>
      </c>
      <c r="E27" s="19"/>
      <c r="F27" s="19"/>
      <c r="G27" s="19"/>
      <c r="H27" s="19"/>
      <c r="I27" s="19"/>
      <c r="K27" s="20"/>
      <c r="M27" s="19"/>
      <c r="O27" s="20"/>
      <c r="AA27" s="33" t="s">
        <v>21</v>
      </c>
    </row>
    <row r="28" spans="2:27" ht="14.25" customHeight="1" x14ac:dyDescent="0.2">
      <c r="B28" s="34"/>
      <c r="C28" s="22" t="s">
        <v>14</v>
      </c>
      <c r="D28" s="23" t="s">
        <v>23</v>
      </c>
      <c r="E28" s="35" t="s">
        <v>24</v>
      </c>
      <c r="F28" s="19"/>
      <c r="G28" s="19"/>
      <c r="H28" s="19"/>
      <c r="I28" s="19"/>
      <c r="K28" s="20"/>
      <c r="M28" s="19"/>
      <c r="O28" s="20"/>
      <c r="AA28" s="33" t="str">
        <f>IF(G9="S","",IF(E9="SW7","","P"))</f>
        <v>P</v>
      </c>
    </row>
    <row r="29" spans="2:27" ht="15" customHeight="1" x14ac:dyDescent="0.2">
      <c r="B29" s="24"/>
      <c r="C29" s="25"/>
      <c r="D29" s="24"/>
      <c r="E29" s="36"/>
      <c r="K29" s="20"/>
      <c r="M29" s="19"/>
      <c r="O29" s="20"/>
    </row>
    <row r="30" spans="2:27" ht="14.25" customHeight="1" x14ac:dyDescent="0.2">
      <c r="C30" s="18" t="s">
        <v>25</v>
      </c>
      <c r="D30" s="31"/>
      <c r="K30" s="20"/>
      <c r="M30" s="19"/>
      <c r="O30" s="20"/>
    </row>
    <row r="31" spans="2:27" ht="14.25" customHeight="1" x14ac:dyDescent="0.2">
      <c r="B31" s="37"/>
      <c r="C31" s="38" t="s">
        <v>26</v>
      </c>
      <c r="D31" s="28" t="s">
        <v>27</v>
      </c>
      <c r="E31" s="20"/>
      <c r="F31" s="20"/>
      <c r="G31" s="20"/>
      <c r="H31" s="20"/>
      <c r="I31" s="20"/>
      <c r="J31" s="20"/>
      <c r="K31" s="20"/>
      <c r="M31" s="19"/>
      <c r="O31" s="20"/>
      <c r="AA31" s="33" t="str">
        <f>IF(I9="L","N","")</f>
        <v/>
      </c>
    </row>
    <row r="32" spans="2:27" ht="14.25" customHeight="1" x14ac:dyDescent="0.2">
      <c r="B32" s="37"/>
      <c r="C32" s="38" t="s">
        <v>16</v>
      </c>
      <c r="D32" s="28" t="s">
        <v>28</v>
      </c>
      <c r="E32" s="20"/>
      <c r="F32" s="20"/>
      <c r="G32" s="20"/>
      <c r="H32" s="20"/>
      <c r="I32" s="20"/>
      <c r="J32" s="20"/>
      <c r="K32" s="20"/>
      <c r="M32" s="19"/>
      <c r="O32" s="20"/>
      <c r="AA32" s="33" t="str">
        <f>IF(I9="T","S","")</f>
        <v/>
      </c>
    </row>
    <row r="33" spans="2:27" ht="14.25" customHeight="1" x14ac:dyDescent="0.2">
      <c r="B33" s="37"/>
      <c r="C33" s="38" t="s">
        <v>29</v>
      </c>
      <c r="D33" s="28" t="s">
        <v>30</v>
      </c>
      <c r="E33" s="20"/>
      <c r="F33" s="20"/>
      <c r="G33" s="20"/>
      <c r="H33" s="20"/>
      <c r="I33" s="20"/>
      <c r="J33" s="20"/>
      <c r="K33" s="20"/>
      <c r="M33" s="19"/>
      <c r="O33" s="20"/>
      <c r="AA33" s="33" t="str">
        <f>IF(I9&lt;&gt;"L","U","")</f>
        <v>U</v>
      </c>
    </row>
    <row r="34" spans="2:27" ht="15" customHeight="1" x14ac:dyDescent="0.2">
      <c r="B34" s="24"/>
      <c r="C34" s="25"/>
      <c r="D34" s="24"/>
      <c r="M34" s="19"/>
      <c r="O34" s="20"/>
    </row>
    <row r="35" spans="2:27" ht="14.25" customHeight="1" x14ac:dyDescent="0.2">
      <c r="C35" s="18" t="s">
        <v>31</v>
      </c>
      <c r="M35" s="19"/>
      <c r="O35" s="20"/>
    </row>
    <row r="36" spans="2:27" x14ac:dyDescent="0.2">
      <c r="B36" s="34"/>
      <c r="C36" s="34" t="s">
        <v>32</v>
      </c>
      <c r="D36" s="23" t="s">
        <v>33</v>
      </c>
      <c r="E36" s="19"/>
      <c r="F36" s="19"/>
      <c r="G36" s="19"/>
      <c r="H36" s="19"/>
      <c r="I36" s="19"/>
      <c r="J36" s="19"/>
      <c r="K36" s="19"/>
      <c r="L36" s="19"/>
      <c r="M36" s="19"/>
      <c r="O36" s="20"/>
      <c r="AA36" s="33" t="str">
        <f>"MA"</f>
        <v>MA</v>
      </c>
    </row>
    <row r="37" spans="2:27" x14ac:dyDescent="0.2">
      <c r="B37" s="34"/>
      <c r="C37" s="34" t="s">
        <v>34</v>
      </c>
      <c r="D37" s="23" t="s">
        <v>35</v>
      </c>
      <c r="E37" s="35"/>
      <c r="F37" s="19"/>
      <c r="G37" s="19"/>
      <c r="H37" s="19"/>
      <c r="I37" s="19"/>
      <c r="J37" s="19"/>
      <c r="K37" s="19"/>
      <c r="L37" s="19"/>
      <c r="M37" s="19"/>
      <c r="O37" s="20"/>
      <c r="AA37" s="33" t="str">
        <f>"MD"</f>
        <v>MD</v>
      </c>
    </row>
    <row r="38" spans="2:27" ht="15" customHeight="1" x14ac:dyDescent="0.2">
      <c r="B38" s="24"/>
      <c r="C38" s="25"/>
      <c r="D38" s="24"/>
      <c r="O38" s="20"/>
    </row>
    <row r="39" spans="2:27" x14ac:dyDescent="0.2">
      <c r="C39" s="18" t="s">
        <v>36</v>
      </c>
      <c r="O39" s="20"/>
    </row>
    <row r="40" spans="2:27" x14ac:dyDescent="0.2">
      <c r="B40" s="29"/>
      <c r="C40" s="39" t="s">
        <v>37</v>
      </c>
      <c r="D40" s="28" t="s">
        <v>38</v>
      </c>
      <c r="E40" s="40"/>
      <c r="F40" s="40"/>
      <c r="G40" s="20"/>
      <c r="H40" s="20"/>
      <c r="I40" s="20"/>
      <c r="J40" s="20"/>
      <c r="K40" s="20"/>
      <c r="L40" s="20"/>
      <c r="M40" s="20"/>
      <c r="N40" s="20"/>
      <c r="O40" s="20"/>
    </row>
    <row r="41" spans="2:27" x14ac:dyDescent="0.2">
      <c r="B41" s="29"/>
      <c r="C41" s="39" t="s">
        <v>39</v>
      </c>
      <c r="D41" s="28" t="s">
        <v>40</v>
      </c>
      <c r="E41" s="40"/>
      <c r="F41" s="40"/>
      <c r="G41" s="20"/>
      <c r="H41" s="20"/>
      <c r="I41" s="20"/>
      <c r="J41" s="20"/>
      <c r="K41" s="20"/>
      <c r="L41" s="20"/>
      <c r="M41" s="20"/>
      <c r="N41" s="20"/>
      <c r="O41" s="20"/>
    </row>
    <row r="42" spans="2:27" x14ac:dyDescent="0.2">
      <c r="B42" s="29"/>
      <c r="C42" s="39" t="s">
        <v>14</v>
      </c>
      <c r="D42" s="28" t="s">
        <v>41</v>
      </c>
      <c r="E42" s="40"/>
      <c r="F42" s="40"/>
      <c r="G42" s="20"/>
      <c r="H42" s="20"/>
      <c r="I42" s="20"/>
      <c r="J42" s="20"/>
      <c r="K42" s="20"/>
      <c r="L42" s="20"/>
      <c r="M42" s="20"/>
      <c r="N42" s="20"/>
      <c r="O42" s="20"/>
    </row>
    <row r="43" spans="2:27" x14ac:dyDescent="0.2">
      <c r="B43" s="29"/>
      <c r="C43" s="39" t="s">
        <v>42</v>
      </c>
      <c r="D43" s="28" t="s">
        <v>43</v>
      </c>
      <c r="E43" s="40"/>
      <c r="F43" s="40"/>
      <c r="G43" s="20"/>
      <c r="H43" s="20"/>
      <c r="I43" s="20"/>
      <c r="J43" s="20"/>
      <c r="K43" s="20"/>
      <c r="L43" s="20"/>
      <c r="M43" s="20"/>
      <c r="N43" s="20"/>
      <c r="O43" s="20"/>
    </row>
    <row r="44" spans="2:27" ht="15" customHeight="1" x14ac:dyDescent="0.2">
      <c r="B44" s="24"/>
      <c r="C44" s="25"/>
      <c r="D44" s="24"/>
    </row>
    <row r="45" spans="2:27" x14ac:dyDescent="0.2">
      <c r="B45" s="41"/>
      <c r="C45" s="25"/>
      <c r="D45" s="31"/>
    </row>
    <row r="46" spans="2:27" x14ac:dyDescent="0.2">
      <c r="B46" s="41"/>
      <c r="C46" s="25"/>
      <c r="D46" s="31"/>
    </row>
    <row r="47" spans="2:27" x14ac:dyDescent="0.2">
      <c r="B47" s="41"/>
      <c r="C47" s="25"/>
      <c r="D47" s="31"/>
    </row>
    <row r="48" spans="2:27" x14ac:dyDescent="0.2">
      <c r="B48" s="41"/>
      <c r="C48" s="25"/>
      <c r="D48" s="31"/>
    </row>
    <row r="49" spans="2:6" x14ac:dyDescent="0.2">
      <c r="B49" s="41"/>
      <c r="C49" s="25"/>
      <c r="D49" s="31"/>
    </row>
    <row r="50" spans="2:6" x14ac:dyDescent="0.2">
      <c r="B50" s="41"/>
      <c r="C50" s="25"/>
      <c r="D50" s="31"/>
    </row>
    <row r="51" spans="2:6" x14ac:dyDescent="0.2">
      <c r="B51" s="41"/>
      <c r="C51" s="25"/>
      <c r="D51" s="31"/>
    </row>
    <row r="52" spans="2:6" x14ac:dyDescent="0.2">
      <c r="B52" s="25"/>
      <c r="C52" s="25"/>
      <c r="D52" s="31"/>
    </row>
    <row r="53" spans="2:6" x14ac:dyDescent="0.2">
      <c r="B53" s="25"/>
      <c r="C53" s="25"/>
      <c r="D53" s="31"/>
    </row>
    <row r="54" spans="2:6" x14ac:dyDescent="0.2">
      <c r="B54" s="25"/>
      <c r="C54" s="25"/>
      <c r="D54" s="31"/>
    </row>
    <row r="55" spans="2:6" x14ac:dyDescent="0.2">
      <c r="B55" s="41"/>
      <c r="C55" s="25"/>
      <c r="D55" s="31"/>
    </row>
    <row r="56" spans="2:6" x14ac:dyDescent="0.2">
      <c r="B56" s="25"/>
      <c r="C56" s="25"/>
      <c r="D56" s="31"/>
    </row>
    <row r="57" spans="2:6" ht="15" customHeight="1" x14ac:dyDescent="0.2">
      <c r="B57" s="24"/>
      <c r="C57" s="25"/>
      <c r="D57" s="24"/>
    </row>
    <row r="58" spans="2:6" x14ac:dyDescent="0.2">
      <c r="C58" s="18"/>
    </row>
    <row r="59" spans="2:6" x14ac:dyDescent="0.2">
      <c r="B59" s="41"/>
      <c r="C59" s="25"/>
      <c r="D59" s="31"/>
    </row>
    <row r="60" spans="2:6" x14ac:dyDescent="0.2">
      <c r="B60" s="25"/>
      <c r="C60" s="25"/>
      <c r="D60" s="31"/>
      <c r="E60" s="42"/>
      <c r="F60" s="42"/>
    </row>
    <row r="61" spans="2:6" ht="15" customHeight="1" x14ac:dyDescent="0.2">
      <c r="B61" s="24"/>
      <c r="C61" s="25"/>
      <c r="D61" s="24"/>
    </row>
    <row r="62" spans="2:6" x14ac:dyDescent="0.2">
      <c r="C62" s="18"/>
    </row>
    <row r="63" spans="2:6" x14ac:dyDescent="0.2">
      <c r="B63" s="41"/>
      <c r="C63" s="25"/>
      <c r="D63" s="31"/>
    </row>
    <row r="64" spans="2:6" x14ac:dyDescent="0.2">
      <c r="B64" s="25"/>
      <c r="C64" s="25"/>
      <c r="D64" s="31"/>
      <c r="E64" s="43"/>
      <c r="F64" s="43"/>
    </row>
    <row r="65" spans="2:4" x14ac:dyDescent="0.2">
      <c r="B65" s="44"/>
      <c r="C65" s="45"/>
      <c r="D65" s="31"/>
    </row>
    <row r="66" spans="2:4" x14ac:dyDescent="0.2">
      <c r="B66" s="44"/>
      <c r="C66" s="45"/>
      <c r="D66" s="31"/>
    </row>
    <row r="67" spans="2:4" x14ac:dyDescent="0.2">
      <c r="B67" s="44"/>
      <c r="C67" s="45"/>
      <c r="D67" s="31"/>
    </row>
    <row r="68" spans="2:4" x14ac:dyDescent="0.2">
      <c r="B68" s="41"/>
      <c r="C68" s="45"/>
      <c r="D68" s="31"/>
    </row>
    <row r="69" spans="2:4" ht="15" customHeight="1" x14ac:dyDescent="0.2">
      <c r="B69" s="24"/>
      <c r="C69" s="25"/>
      <c r="D69" s="24"/>
    </row>
    <row r="70" spans="2:4" x14ac:dyDescent="0.2">
      <c r="C70" s="18"/>
    </row>
    <row r="71" spans="2:4" x14ac:dyDescent="0.2">
      <c r="B71" s="25"/>
      <c r="C71" s="25"/>
      <c r="D71" s="31"/>
    </row>
    <row r="72" spans="2:4" x14ac:dyDescent="0.2">
      <c r="B72" s="25"/>
      <c r="C72" s="25"/>
      <c r="D72" s="31"/>
    </row>
    <row r="73" spans="2:4" x14ac:dyDescent="0.2">
      <c r="B73" s="25"/>
      <c r="C73" s="25"/>
      <c r="D73" s="31"/>
    </row>
    <row r="74" spans="2:4" x14ac:dyDescent="0.2">
      <c r="B74" s="25"/>
      <c r="C74" s="25"/>
      <c r="D74" s="31"/>
    </row>
    <row r="75" spans="2:4" x14ac:dyDescent="0.2">
      <c r="B75" s="25"/>
      <c r="C75" s="25"/>
      <c r="D75" s="31"/>
    </row>
    <row r="76" spans="2:4" x14ac:dyDescent="0.2">
      <c r="B76" s="25"/>
      <c r="C76" s="25"/>
      <c r="D76" s="31"/>
    </row>
    <row r="77" spans="2:4" x14ac:dyDescent="0.2">
      <c r="B77" s="25"/>
      <c r="C77" s="25"/>
      <c r="D77" s="31"/>
    </row>
    <row r="78" spans="2:4" x14ac:dyDescent="0.2">
      <c r="B78" s="25"/>
      <c r="C78" s="25"/>
      <c r="D78" s="31"/>
    </row>
    <row r="79" spans="2:4" x14ac:dyDescent="0.2">
      <c r="B79" s="25"/>
      <c r="C79" s="25"/>
      <c r="D79" s="31"/>
    </row>
    <row r="80" spans="2:4" x14ac:dyDescent="0.2">
      <c r="B80" s="25"/>
      <c r="C80" s="25"/>
      <c r="D80" s="31"/>
    </row>
    <row r="81" spans="2:4" x14ac:dyDescent="0.2">
      <c r="B81" s="25"/>
      <c r="C81" s="25"/>
      <c r="D81" s="31"/>
    </row>
    <row r="82" spans="2:4" x14ac:dyDescent="0.2">
      <c r="B82" s="25"/>
      <c r="C82" s="25"/>
      <c r="D82" s="31"/>
    </row>
    <row r="83" spans="2:4" x14ac:dyDescent="0.2">
      <c r="B83" s="25"/>
      <c r="C83" s="25"/>
      <c r="D83" s="31"/>
    </row>
    <row r="84" spans="2:4" x14ac:dyDescent="0.2">
      <c r="B84" s="25"/>
      <c r="C84" s="25"/>
      <c r="D84" s="31"/>
    </row>
    <row r="85" spans="2:4" x14ac:dyDescent="0.2">
      <c r="B85" s="25"/>
      <c r="C85" s="25"/>
      <c r="D85" s="31"/>
    </row>
    <row r="86" spans="2:4" x14ac:dyDescent="0.2">
      <c r="B86" s="25"/>
      <c r="C86" s="25"/>
      <c r="D86" s="31"/>
    </row>
    <row r="87" spans="2:4" x14ac:dyDescent="0.2">
      <c r="B87" s="25"/>
      <c r="C87" s="25"/>
      <c r="D87" s="31"/>
    </row>
    <row r="88" spans="2:4" x14ac:dyDescent="0.2">
      <c r="B88" s="25"/>
      <c r="C88" s="25"/>
      <c r="D88" s="31"/>
    </row>
    <row r="89" spans="2:4" x14ac:dyDescent="0.2">
      <c r="B89" s="25"/>
      <c r="C89" s="25"/>
      <c r="D89" s="31"/>
    </row>
    <row r="90" spans="2:4" x14ac:dyDescent="0.2">
      <c r="B90" s="25"/>
      <c r="C90" s="25"/>
      <c r="D90" s="31"/>
    </row>
    <row r="91" spans="2:4" x14ac:dyDescent="0.2">
      <c r="B91" s="25"/>
      <c r="C91" s="25"/>
      <c r="D91" s="31"/>
    </row>
    <row r="92" spans="2:4" x14ac:dyDescent="0.2">
      <c r="B92" s="25"/>
      <c r="C92" s="25"/>
      <c r="D92" s="31"/>
    </row>
    <row r="93" spans="2:4" x14ac:dyDescent="0.2">
      <c r="B93" s="25"/>
      <c r="C93" s="25"/>
      <c r="D93" s="31"/>
    </row>
    <row r="94" spans="2:4" x14ac:dyDescent="0.2">
      <c r="B94" s="25"/>
      <c r="C94" s="25"/>
      <c r="D94" s="31"/>
    </row>
    <row r="95" spans="2:4" x14ac:dyDescent="0.2">
      <c r="B95" s="41"/>
      <c r="C95" s="25"/>
      <c r="D95" s="31"/>
    </row>
    <row r="96" spans="2:4" ht="15" customHeight="1" x14ac:dyDescent="0.2">
      <c r="B96" s="24"/>
      <c r="C96" s="25"/>
      <c r="D96" s="24"/>
    </row>
    <row r="97" spans="2:27" x14ac:dyDescent="0.2">
      <c r="C97" s="18"/>
    </row>
    <row r="98" spans="2:27" x14ac:dyDescent="0.2">
      <c r="C98" s="18"/>
    </row>
    <row r="99" spans="2:27" x14ac:dyDescent="0.2">
      <c r="C99" s="18"/>
    </row>
    <row r="100" spans="2:27" ht="18" x14ac:dyDescent="0.25">
      <c r="B100" s="46" t="s">
        <v>44</v>
      </c>
      <c r="E100" s="47"/>
    </row>
    <row r="101" spans="2:27" ht="24" customHeight="1" thickBot="1" x14ac:dyDescent="0.25">
      <c r="B101" s="48" t="s">
        <v>45</v>
      </c>
      <c r="D101" s="47" t="str">
        <f>E9&amp;G9&amp;I9&amp;K9&amp;M9&amp;O9</f>
        <v/>
      </c>
      <c r="F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</row>
    <row r="102" spans="2:27" ht="12.75" customHeight="1" thickBot="1" x14ac:dyDescent="0.25">
      <c r="B102" s="49" t="s">
        <v>46</v>
      </c>
      <c r="C102" s="50" t="s">
        <v>47</v>
      </c>
      <c r="D102" s="51" t="s">
        <v>48</v>
      </c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3"/>
    </row>
    <row r="103" spans="2:27" ht="20.100000000000001" customHeight="1" x14ac:dyDescent="0.2">
      <c r="B103" s="54" t="s">
        <v>49</v>
      </c>
      <c r="C103" s="55">
        <f>E9</f>
        <v>0</v>
      </c>
      <c r="D103" s="56" t="e">
        <f>VLOOKUP(E9,C15:D19,2,FALSE)</f>
        <v>#N/A</v>
      </c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8"/>
      <c r="AA103" s="59"/>
    </row>
    <row r="104" spans="2:27" ht="20.100000000000001" customHeight="1" x14ac:dyDescent="0.2">
      <c r="B104" s="60" t="s">
        <v>50</v>
      </c>
      <c r="C104" s="61">
        <f>G9</f>
        <v>0</v>
      </c>
      <c r="D104" s="62" t="e">
        <f>VLOOKUP(G9,C22:D23,2,FALSE)</f>
        <v>#N/A</v>
      </c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4"/>
      <c r="AA104" s="65"/>
    </row>
    <row r="105" spans="2:27" ht="20.100000000000001" customHeight="1" x14ac:dyDescent="0.2">
      <c r="B105" s="60" t="s">
        <v>51</v>
      </c>
      <c r="C105" s="61">
        <f>I9</f>
        <v>0</v>
      </c>
      <c r="D105" s="62" t="e">
        <f>VLOOKUP(I9,C26:D28,2,FALSE)</f>
        <v>#N/A</v>
      </c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4"/>
      <c r="AA105" s="66"/>
    </row>
    <row r="106" spans="2:27" ht="20.100000000000001" customHeight="1" x14ac:dyDescent="0.2">
      <c r="B106" s="60" t="s">
        <v>52</v>
      </c>
      <c r="C106" s="61">
        <f>K9</f>
        <v>0</v>
      </c>
      <c r="D106" s="62" t="e">
        <f>VLOOKUP(K9,C31:D33,2,FALSE)</f>
        <v>#N/A</v>
      </c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4"/>
      <c r="AA106" s="66"/>
    </row>
    <row r="107" spans="2:27" ht="20.100000000000001" customHeight="1" x14ac:dyDescent="0.2">
      <c r="B107" s="60" t="s">
        <v>53</v>
      </c>
      <c r="C107" s="61">
        <f>M9</f>
        <v>0</v>
      </c>
      <c r="D107" s="62" t="e">
        <f>VLOOKUP(M9,C36:D37,2,FALSE)</f>
        <v>#N/A</v>
      </c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4"/>
      <c r="AA107" s="66"/>
    </row>
    <row r="108" spans="2:27" ht="20.100000000000001" customHeight="1" x14ac:dyDescent="0.2">
      <c r="B108" s="60" t="s">
        <v>54</v>
      </c>
      <c r="C108" s="67">
        <f>O9</f>
        <v>0</v>
      </c>
      <c r="D108" s="62" t="e">
        <f>VLOOKUP(O9,C40:D43,2,FALSE)</f>
        <v>#N/A</v>
      </c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4"/>
      <c r="AA108" s="66"/>
    </row>
    <row r="109" spans="2:27" ht="20.100000000000001" customHeight="1" x14ac:dyDescent="0.2">
      <c r="B109" s="60"/>
      <c r="C109" s="61"/>
      <c r="D109" s="62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4"/>
      <c r="AA109" s="66"/>
    </row>
    <row r="110" spans="2:27" ht="20.100000000000001" customHeight="1" x14ac:dyDescent="0.2">
      <c r="B110" s="60"/>
      <c r="C110" s="61"/>
      <c r="D110" s="62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4"/>
      <c r="AA110" s="66"/>
    </row>
    <row r="111" spans="2:27" ht="20.100000000000001" customHeight="1" x14ac:dyDescent="0.2">
      <c r="B111" s="60"/>
      <c r="C111" s="61"/>
      <c r="D111" s="68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70"/>
      <c r="AA111" s="66"/>
    </row>
    <row r="112" spans="2:27" ht="20.100000000000001" customHeight="1" x14ac:dyDescent="0.2">
      <c r="B112" s="60"/>
      <c r="C112" s="61"/>
      <c r="D112" s="68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70"/>
      <c r="AA112" s="66"/>
    </row>
    <row r="113" spans="2:27" ht="20.100000000000001" customHeight="1" x14ac:dyDescent="0.2">
      <c r="B113" s="60"/>
      <c r="C113" s="61"/>
      <c r="D113" s="68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70"/>
      <c r="AA113" s="66"/>
    </row>
    <row r="114" spans="2:27" ht="20.100000000000001" customHeight="1" x14ac:dyDescent="0.2">
      <c r="B114" s="60"/>
      <c r="C114" s="61"/>
      <c r="D114" s="68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70"/>
      <c r="AA114" s="66"/>
    </row>
    <row r="115" spans="2:27" ht="20.100000000000001" customHeight="1" x14ac:dyDescent="0.2">
      <c r="B115" s="60"/>
      <c r="C115" s="61"/>
      <c r="D115" s="68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70"/>
      <c r="AA115" s="66"/>
    </row>
    <row r="116" spans="2:27" ht="20.100000000000001" customHeight="1" x14ac:dyDescent="0.2">
      <c r="B116" s="60"/>
      <c r="C116" s="61"/>
      <c r="D116" s="62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4"/>
      <c r="AA116" s="66"/>
    </row>
    <row r="117" spans="2:27" ht="20.100000000000001" customHeight="1" x14ac:dyDescent="0.2">
      <c r="B117" s="60"/>
      <c r="C117" s="61"/>
      <c r="D117" s="62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4"/>
      <c r="AA117" s="66"/>
    </row>
    <row r="118" spans="2:27" ht="20.100000000000001" customHeight="1" thickBot="1" x14ac:dyDescent="0.25">
      <c r="B118" s="71"/>
      <c r="C118" s="72"/>
      <c r="D118" s="73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5"/>
      <c r="AA118" s="76"/>
    </row>
    <row r="119" spans="2:27" ht="22.5" customHeight="1" x14ac:dyDescent="0.2">
      <c r="E119" s="77" t="s">
        <v>55</v>
      </c>
      <c r="AA119" s="78"/>
    </row>
    <row r="120" spans="2:27" ht="22.5" customHeight="1" x14ac:dyDescent="0.2">
      <c r="B120" s="33"/>
      <c r="O120" s="78"/>
      <c r="S120" s="79"/>
      <c r="AA120" s="78"/>
    </row>
  </sheetData>
  <sheetProtection algorithmName="SHA-512" hashValue="bh/2/Pw2XKmDMaMDYVbx0l4GkT+2QXy5LCI9Puqgf4Fh4rdUNUGVpzDch4ymKBY9mo5W4aO+qYZHBsocoiLFPw==" saltValue="ZOq7yeNK+Dgub/EbGFgufQ==" spinCount="100000" sheet="1" objects="1" scenarios="1"/>
  <mergeCells count="20">
    <mergeCell ref="D108:Z108"/>
    <mergeCell ref="D109:Z109"/>
    <mergeCell ref="D110:Z110"/>
    <mergeCell ref="D116:Z116"/>
    <mergeCell ref="D117:Z117"/>
    <mergeCell ref="D118:Z118"/>
    <mergeCell ref="B13:D13"/>
    <mergeCell ref="D103:Z103"/>
    <mergeCell ref="D104:Z104"/>
    <mergeCell ref="D105:Z105"/>
    <mergeCell ref="D106:Z106"/>
    <mergeCell ref="D107:Z107"/>
    <mergeCell ref="A4:Y4"/>
    <mergeCell ref="A6:D12"/>
    <mergeCell ref="E9:E10"/>
    <mergeCell ref="G9:G10"/>
    <mergeCell ref="I9:I10"/>
    <mergeCell ref="K9:K10"/>
    <mergeCell ref="M9:M10"/>
    <mergeCell ref="O9:O10"/>
  </mergeCells>
  <dataValidations count="6">
    <dataValidation type="list" allowBlank="1" showInputMessage="1" showErrorMessage="1" errorTitle="Invalid Data" error="Please select one option from the drop down list" sqref="M9:M10" xr:uid="{EAB99C2A-0026-4A81-9D28-FCA67F9CCD51}">
      <formula1>$AA$36:$AA$37</formula1>
    </dataValidation>
    <dataValidation type="list" allowBlank="1" showInputMessage="1" showErrorMessage="1" errorTitle="Invalid Data" error="Please select one option from the drop down list" sqref="K9:K10" xr:uid="{80C87CCC-D517-4C7D-8B04-ACF60036159E}">
      <formula1>$AA$31:$AA$33</formula1>
    </dataValidation>
    <dataValidation type="list" allowBlank="1" showInputMessage="1" showErrorMessage="1" errorTitle="Invalid Data" error="Please select one option from the drop down list" sqref="I9:I10" xr:uid="{652A4EAD-2A82-49C5-9302-45176243E400}">
      <formula1>$AA$26:$AA$28</formula1>
    </dataValidation>
    <dataValidation type="list" allowBlank="1" showInputMessage="1" showErrorMessage="1" errorTitle="Invalid Data" error="Please select one option from the drop down list" promptTitle="Click here to select options" prompt=" " sqref="E9:E10" xr:uid="{01F500AC-C248-4087-8581-71F3746F31EE}">
      <formula1>$C$15:$C$19</formula1>
    </dataValidation>
    <dataValidation type="list" allowBlank="1" showInputMessage="1" showErrorMessage="1" errorTitle="Invalid Data" error="Please select one option from the drop down list" sqref="O9:O10" xr:uid="{8AE7B399-4D58-44FA-8888-E664A73C3C7F}">
      <formula1>$C$40:$C$43</formula1>
    </dataValidation>
    <dataValidation type="list" allowBlank="1" showInputMessage="1" showErrorMessage="1" errorTitle="Invalid Data" error="Please select one option from the drop down list" sqref="G9:G10" xr:uid="{63384FF1-8EC3-4FA3-BC49-EDCB3375CCFC}">
      <formula1>$C$22:$C$23</formula1>
    </dataValidation>
  </dataValidations>
  <printOptions horizontalCentered="1"/>
  <pageMargins left="0.5" right="0.25" top="0.25" bottom="0.65" header="0.5" footer="0.28000000000000003"/>
  <pageSetup scale="43" orientation="portrait" horizontalDpi="1200" verticalDpi="1200" r:id="rId1"/>
  <headerFooter alignWithMargins="0">
    <oddFooter>&amp;LPage: &amp;P, &amp;D&amp;C
620 Technology Drive  ●   Ann Arbor, MI    ●    48108    ●    Ph.  734.677.6100   ●    Fax: 734.677.6105
&amp;"Arial,Bold"&amp;Uwww.dynics.com&amp;R&amp;"Impact,Regular"SW MONITOR Configurator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SW MONITOR</vt:lpstr>
    </vt:vector>
  </TitlesOfParts>
  <Company>Dynics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 Tercero</dc:creator>
  <cp:lastModifiedBy>Alfonso Tercero</cp:lastModifiedBy>
  <dcterms:created xsi:type="dcterms:W3CDTF">2023-01-31T15:46:26Z</dcterms:created>
  <dcterms:modified xsi:type="dcterms:W3CDTF">2023-01-31T15:46:48Z</dcterms:modified>
</cp:coreProperties>
</file>