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rcero\Documents\!Dynics\Distributor Price Lists\DYNICS\2016 Individual PriceLists\REV2.6A\"/>
    </mc:Choice>
  </mc:AlternateContent>
  <bookViews>
    <workbookView xWindow="0" yWindow="0" windowWidth="28800" windowHeight="12585"/>
  </bookViews>
  <sheets>
    <sheet name="IC-BIX" sheetId="1" r:id="rId1"/>
  </sheets>
  <externalReferences>
    <externalReference r:id="rId2"/>
  </externalReferences>
  <definedNames>
    <definedName name="BEZEL">#REF!</definedName>
    <definedName name="CHASSIS">#REF!</definedName>
    <definedName name="CPU">#REF!</definedName>
    <definedName name="DISPLAY">#REF!</definedName>
    <definedName name="LENS">#REF!</definedName>
    <definedName name="MEDIA">#REF!</definedName>
    <definedName name="MEMORY">#REF!</definedName>
    <definedName name="MONITORCHASSIS">#REF!</definedName>
    <definedName name="OPSYS">#REF!</definedName>
    <definedName name="OPTIONS">#REF!</definedName>
    <definedName name="PASSIVE">#REF!</definedName>
    <definedName name="POWER">#REF!</definedName>
    <definedName name="STORAGE">#REF!</definedName>
    <definedName name="SYSTEM">#REF!</definedName>
    <definedName name="TOUCHSCREEN">#REF!</definedName>
    <definedName name="VIDE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5" i="1" l="1"/>
  <c r="AC36" i="1"/>
  <c r="AC37" i="1"/>
  <c r="AC40" i="1"/>
  <c r="AC41" i="1"/>
  <c r="AC42" i="1"/>
  <c r="AC43" i="1"/>
  <c r="AC44" i="1"/>
  <c r="AC48" i="1"/>
  <c r="AC57" i="1"/>
  <c r="AC58" i="1"/>
  <c r="AC59" i="1"/>
  <c r="D86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</calcChain>
</file>

<file path=xl/sharedStrings.xml><?xml version="1.0" encoding="utf-8"?>
<sst xmlns="http://schemas.openxmlformats.org/spreadsheetml/2006/main" count="118" uniqueCount="106">
  <si>
    <t xml:space="preserve">Please fax your order directly to your LOCAL DISTRIBUTOR or if one is not found fax it to 734.677.6105 or email it to sales@dynics.com </t>
  </si>
  <si>
    <t>CD</t>
  </si>
  <si>
    <t>DRV</t>
  </si>
  <si>
    <t>RM</t>
  </si>
  <si>
    <t>OS</t>
  </si>
  <si>
    <t>CPU</t>
  </si>
  <si>
    <t>SYS</t>
  </si>
  <si>
    <t>PS</t>
  </si>
  <si>
    <t>CHS</t>
  </si>
  <si>
    <t>LEN</t>
  </si>
  <si>
    <t>BEZ</t>
  </si>
  <si>
    <t>DSP</t>
  </si>
  <si>
    <t>ORDER DESCRIPTION</t>
  </si>
  <si>
    <t>PART</t>
  </si>
  <si>
    <t>CODE</t>
  </si>
  <si>
    <t>Part Number:</t>
  </si>
  <si>
    <t>Your Order's Details:</t>
  </si>
  <si>
    <t>External Cover Mount on BIX0 and BIX1</t>
  </si>
  <si>
    <t>Slim DVD RW</t>
  </si>
  <si>
    <t>B</t>
  </si>
  <si>
    <t>No CD Drive</t>
  </si>
  <si>
    <t>N</t>
  </si>
  <si>
    <t>CD DRIVE CONFIGURATION</t>
  </si>
  <si>
    <t>No Internal Drive</t>
  </si>
  <si>
    <t>XX</t>
  </si>
  <si>
    <t>512.0 GB 2.5" Solid-State Flash Drive SATA</t>
  </si>
  <si>
    <t>EK</t>
  </si>
  <si>
    <t>256.0 GB 2.5" Solid-State Flash Drive SATA</t>
  </si>
  <si>
    <t>EJ</t>
  </si>
  <si>
    <t>128.0 GB 2.5" Solid-State Flash Drive SATA</t>
  </si>
  <si>
    <t>EB</t>
  </si>
  <si>
    <t>1 TB 2.5" Hard Drive SATA</t>
  </si>
  <si>
    <t>N5</t>
  </si>
  <si>
    <t>INTERNAL DRIVE</t>
  </si>
  <si>
    <r>
      <t xml:space="preserve">Recommended for </t>
    </r>
    <r>
      <rPr>
        <b/>
        <i/>
        <sz val="8"/>
        <rFont val="Tahoma"/>
        <family val="2"/>
      </rPr>
      <t xml:space="preserve">Windows 7 and 10 </t>
    </r>
    <r>
      <rPr>
        <i/>
        <sz val="8"/>
        <rFont val="Tahoma"/>
        <family val="2"/>
      </rPr>
      <t xml:space="preserve">systems and only available on </t>
    </r>
    <r>
      <rPr>
        <b/>
        <i/>
        <sz val="8"/>
        <rFont val="Tahoma"/>
        <family val="2"/>
      </rPr>
      <t xml:space="preserve">IQ </t>
    </r>
    <r>
      <rPr>
        <i/>
        <sz val="8"/>
        <rFont val="Tahoma"/>
        <family val="2"/>
      </rPr>
      <t xml:space="preserve">and </t>
    </r>
    <r>
      <rPr>
        <b/>
        <i/>
        <sz val="8"/>
        <rFont val="Tahoma"/>
        <family val="2"/>
      </rPr>
      <t>IT</t>
    </r>
    <r>
      <rPr>
        <i/>
        <sz val="8"/>
        <rFont val="Tahoma"/>
        <family val="2"/>
      </rPr>
      <t xml:space="preserve"> systems</t>
    </r>
  </si>
  <si>
    <t>16.0 GB RAM</t>
  </si>
  <si>
    <t>U</t>
  </si>
  <si>
    <r>
      <t xml:space="preserve">Recommended for </t>
    </r>
    <r>
      <rPr>
        <b/>
        <i/>
        <sz val="8"/>
        <rFont val="Tahoma"/>
        <family val="2"/>
      </rPr>
      <t>Windows 7 and 10</t>
    </r>
    <r>
      <rPr>
        <i/>
        <sz val="8"/>
        <rFont val="Tahoma"/>
        <family val="2"/>
      </rPr>
      <t xml:space="preserve"> systems </t>
    </r>
  </si>
  <si>
    <t>8.0 GB RAM</t>
  </si>
  <si>
    <t>T</t>
  </si>
  <si>
    <t>4.0 GB RAM</t>
  </si>
  <si>
    <t>S</t>
  </si>
  <si>
    <t>MEMORY</t>
  </si>
  <si>
    <t>E10</t>
  </si>
  <si>
    <t>Windows 10 Embedded 64-bit Version (Win 10 IOT ELTSB)</t>
  </si>
  <si>
    <t>W10</t>
  </si>
  <si>
    <t>Windows 10 Pro 64-bit Version</t>
  </si>
  <si>
    <t>E76</t>
  </si>
  <si>
    <t>Windows 7 Embedded Standard - 64-bit Version</t>
  </si>
  <si>
    <t>E73</t>
  </si>
  <si>
    <t>Windows 7 Embedded Standard - 32-bit Version. Max 3.62Gb on 4Gb of RAM</t>
  </si>
  <si>
    <t>W76</t>
  </si>
  <si>
    <t>Windows 7 - 64-bit Version</t>
  </si>
  <si>
    <t>W73</t>
  </si>
  <si>
    <t>Windows 7 - 32-bit Version. Max 3.62Gb on 4Gb of RAM</t>
  </si>
  <si>
    <r>
      <t>Only available on</t>
    </r>
    <r>
      <rPr>
        <b/>
        <i/>
        <sz val="8"/>
        <rFont val="Tahoma"/>
        <family val="2"/>
      </rPr>
      <t xml:space="preserve"> IQ</t>
    </r>
    <r>
      <rPr>
        <i/>
        <sz val="8"/>
        <rFont val="Tahoma"/>
        <family val="2"/>
      </rPr>
      <t xml:space="preserve"> systems</t>
    </r>
  </si>
  <si>
    <t>Windows Embedded Standard 2009 32 Bit (XP Embedded Replacement). Max 3.62Gb on 4Gb of RAM</t>
  </si>
  <si>
    <t>ES9</t>
  </si>
  <si>
    <t>No Operating System</t>
  </si>
  <si>
    <t>OPERATING SYSTEM</t>
  </si>
  <si>
    <r>
      <t>Only available on</t>
    </r>
    <r>
      <rPr>
        <b/>
        <i/>
        <sz val="8"/>
        <rFont val="Tahoma"/>
        <family val="2"/>
      </rPr>
      <t xml:space="preserve"> IT</t>
    </r>
    <r>
      <rPr>
        <i/>
        <sz val="8"/>
        <rFont val="Tahoma"/>
        <family val="2"/>
      </rPr>
      <t xml:space="preserve"> system</t>
    </r>
  </si>
  <si>
    <t>2.3 GHz Intel Core i7 (3.3GHz turbo), 4770TE Quad Core 8M Cache</t>
  </si>
  <si>
    <t>D2</t>
  </si>
  <si>
    <t>2.7 GHz Intel Core i5 (3.3GHz turbo), 4570TE Dual Core 4M Cache</t>
  </si>
  <si>
    <t>D1</t>
  </si>
  <si>
    <r>
      <t>Only available on</t>
    </r>
    <r>
      <rPr>
        <b/>
        <i/>
        <sz val="8"/>
        <rFont val="Tahoma"/>
        <family val="2"/>
      </rPr>
      <t xml:space="preserve"> IQ</t>
    </r>
    <r>
      <rPr>
        <i/>
        <sz val="8"/>
        <rFont val="Tahoma"/>
        <family val="2"/>
      </rPr>
      <t xml:space="preserve"> system</t>
    </r>
  </si>
  <si>
    <t>2.3 GHz Intel Core i7 (3.3GHz turbo), 3610QE Quad Core 6M Cache</t>
  </si>
  <si>
    <t>B8</t>
  </si>
  <si>
    <t>2.7 GHz Intel Core i5 (3.3GHz turbo), 3610ME Dual Core 3M Cache</t>
  </si>
  <si>
    <t>B7</t>
  </si>
  <si>
    <r>
      <t>Only available on</t>
    </r>
    <r>
      <rPr>
        <b/>
        <i/>
        <sz val="8"/>
        <rFont val="Tahoma"/>
        <family val="2"/>
      </rPr>
      <t xml:space="preserve"> JC</t>
    </r>
    <r>
      <rPr>
        <i/>
        <sz val="8"/>
        <rFont val="Tahoma"/>
        <family val="2"/>
      </rPr>
      <t xml:space="preserve"> system</t>
    </r>
  </si>
  <si>
    <t>1.6 GHz Braswell (Quad Core)</t>
  </si>
  <si>
    <t>1A</t>
  </si>
  <si>
    <t>CPU CONFIGURATION</t>
  </si>
  <si>
    <t>Mini-ITX Q87, Up to 16GB DDR3, 2x Ethernet Ports, 1x RS232/422/485, 6x USB 2.0 ports, 2x USB 3.0, DVI-I , 2x Display Ports, 2x PS/2, 3x Audio Jacks Mic-in/Line-out/Line-In</t>
  </si>
  <si>
    <t>IT</t>
  </si>
  <si>
    <t>Mini-ITX QM77, Up to 16GB DDR3, 2x Ethernet Ports, 2x RS232/422/485, 4x USB 2.0 ports, 2x USB 3.0, DVI-I , 1x HDMI, 1x Display Port, 1x PS/2, 3x Audio Jacks Mic-in/Line-out/Line-In</t>
  </si>
  <si>
    <t>IQ</t>
  </si>
  <si>
    <t>Mini-ITX Braswell 1x HDMI 1x VGA 4x USB 3.0 1x Line-out 1x Mic-in</t>
  </si>
  <si>
    <t>JC</t>
  </si>
  <si>
    <t>SYSTEM COMPONENT CONFIGURATION</t>
  </si>
  <si>
    <t>24VDC Power Entry - 3-Pin Quick Disconnect Included</t>
  </si>
  <si>
    <t>D</t>
  </si>
  <si>
    <t>Industrial 120~240 VAC Power Entry - 6 Ft Power Cable Included</t>
  </si>
  <si>
    <t>A</t>
  </si>
  <si>
    <t>POWER SUPPLY</t>
  </si>
  <si>
    <t>1 PCIe Slot Brick PC Module, Half Size</t>
  </si>
  <si>
    <t>BIXE</t>
  </si>
  <si>
    <t>0 PCI Slot Brick PC Module, Half Size</t>
  </si>
  <si>
    <t>BIX0</t>
  </si>
  <si>
    <t>CHASSIS</t>
  </si>
  <si>
    <t>Analog Resistive Touchscreen</t>
  </si>
  <si>
    <t>Protective Polycarbonate Lens</t>
  </si>
  <si>
    <t>L</t>
  </si>
  <si>
    <t>LENS</t>
  </si>
  <si>
    <t>NEMA 4X Stainless Steel, Bracket Mount</t>
  </si>
  <si>
    <t>NEMA 4 Powder Coated, Bracket Mount</t>
  </si>
  <si>
    <t>P</t>
  </si>
  <si>
    <t>BEZEL</t>
  </si>
  <si>
    <t>12.1" TFT XGA (800x600) Flat Panel LCD</t>
  </si>
  <si>
    <t>IC12</t>
  </si>
  <si>
    <t>10.4" TFT SVGA (800x600) Expanded VGA Flat Panel LCD</t>
  </si>
  <si>
    <t>IC10</t>
  </si>
  <si>
    <t>DISPLAY</t>
  </si>
  <si>
    <t>Work your part number from left to right always ==&gt;</t>
  </si>
  <si>
    <t>Price List Effective 03/01/2016 Rev. 2.6A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</si>
</sst>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[$$-409]#,##0_);\([$$-409]#,##0\)"/>
  </numFmts>
  <fonts count="17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theme="0"/>
      <name val="Tahoma"/>
      <family val="2"/>
    </font>
    <font>
      <b/>
      <sz val="10"/>
      <color indexed="56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sz val="10"/>
      <color theme="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2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9" fontId="4" fillId="0" borderId="0" xfId="2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65" fontId="1" fillId="0" borderId="1" xfId="1" applyNumberFormat="1" applyFont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right" vertical="center"/>
    </xf>
    <xf numFmtId="0" fontId="1" fillId="0" borderId="7" xfId="0" applyFont="1" applyBorder="1"/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65" fontId="1" fillId="0" borderId="11" xfId="1" applyNumberFormat="1" applyFont="1" applyBorder="1" applyAlignment="1">
      <alignment horizontal="right" vertical="center"/>
    </xf>
    <xf numFmtId="165" fontId="1" fillId="0" borderId="12" xfId="1" applyNumberFormat="1" applyFont="1" applyBorder="1" applyAlignment="1">
      <alignment horizontal="right" vertical="center"/>
    </xf>
    <xf numFmtId="0" fontId="1" fillId="0" borderId="13" xfId="0" applyFont="1" applyBorder="1"/>
    <xf numFmtId="0" fontId="1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5" fillId="3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 applyBorder="1"/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Protection="1"/>
    <xf numFmtId="166" fontId="1" fillId="0" borderId="0" xfId="1" applyNumberFormat="1" applyFont="1" applyAlignment="1" applyProtection="1">
      <alignment vertical="center"/>
    </xf>
    <xf numFmtId="0" fontId="8" fillId="0" borderId="0" xfId="0" applyFont="1"/>
    <xf numFmtId="0" fontId="1" fillId="4" borderId="0" xfId="0" applyFont="1" applyFill="1" applyBorder="1"/>
    <xf numFmtId="0" fontId="1" fillId="4" borderId="0" xfId="0" applyFont="1" applyFill="1"/>
    <xf numFmtId="0" fontId="9" fillId="4" borderId="0" xfId="0" applyFont="1" applyFill="1" applyBorder="1"/>
    <xf numFmtId="166" fontId="1" fillId="4" borderId="0" xfId="1" applyNumberFormat="1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166" fontId="1" fillId="4" borderId="0" xfId="1" applyNumberFormat="1" applyFont="1" applyFill="1" applyAlignment="1" applyProtection="1">
      <alignment horizontal="right"/>
    </xf>
    <xf numFmtId="0" fontId="1" fillId="3" borderId="0" xfId="0" applyFont="1" applyFill="1" applyBorder="1"/>
    <xf numFmtId="166" fontId="1" fillId="3" borderId="0" xfId="1" applyNumberFormat="1" applyFont="1" applyFill="1" applyAlignment="1" applyProtection="1">
      <alignment horizontal="left" vertical="center"/>
    </xf>
    <xf numFmtId="166" fontId="1" fillId="3" borderId="0" xfId="1" applyNumberFormat="1" applyFont="1" applyFill="1" applyAlignment="1" applyProtection="1">
      <alignment horizontal="center" vertical="center"/>
    </xf>
    <xf numFmtId="166" fontId="1" fillId="3" borderId="0" xfId="1" applyNumberFormat="1" applyFont="1" applyFill="1" applyAlignment="1" applyProtection="1">
      <alignment horizontal="right" vertical="center"/>
    </xf>
    <xf numFmtId="166" fontId="1" fillId="4" borderId="0" xfId="1" applyNumberFormat="1" applyFont="1" applyFill="1" applyBorder="1" applyAlignment="1">
      <alignment horizontal="center" vertical="center"/>
    </xf>
    <xf numFmtId="166" fontId="1" fillId="4" borderId="0" xfId="1" applyNumberFormat="1" applyFont="1" applyFill="1" applyAlignment="1" applyProtection="1">
      <alignment horizontal="right" vertical="center"/>
    </xf>
    <xf numFmtId="0" fontId="9" fillId="3" borderId="0" xfId="0" applyFont="1" applyFill="1" applyBorder="1"/>
    <xf numFmtId="166" fontId="1" fillId="3" borderId="0" xfId="1" applyNumberFormat="1" applyFont="1" applyFill="1" applyAlignment="1">
      <alignment horizontal="left" vertical="center"/>
    </xf>
    <xf numFmtId="166" fontId="1" fillId="3" borderId="0" xfId="1" applyNumberFormat="1" applyFont="1" applyFill="1" applyBorder="1" applyAlignment="1">
      <alignment horizontal="center" vertical="center"/>
    </xf>
    <xf numFmtId="166" fontId="1" fillId="3" borderId="0" xfId="1" applyNumberFormat="1" applyFont="1" applyFill="1" applyAlignment="1">
      <alignment vertical="center" wrapText="1"/>
    </xf>
    <xf numFmtId="0" fontId="9" fillId="3" borderId="0" xfId="0" applyFont="1" applyFill="1" applyBorder="1" applyAlignment="1">
      <alignment vertical="center"/>
    </xf>
    <xf numFmtId="166" fontId="1" fillId="3" borderId="0" xfId="1" applyNumberFormat="1" applyFont="1" applyFill="1" applyAlignment="1">
      <alignment horizontal="left" vertical="center" wrapText="1"/>
    </xf>
    <xf numFmtId="166" fontId="1" fillId="3" borderId="0" xfId="1" applyNumberFormat="1" applyFont="1" applyFill="1" applyAlignment="1">
      <alignment horizontal="left" vertical="center" wrapText="1"/>
    </xf>
    <xf numFmtId="166" fontId="1" fillId="4" borderId="0" xfId="1" applyNumberFormat="1" applyFont="1" applyFill="1" applyAlignment="1" applyProtection="1">
      <alignment horizontal="center" vertical="center"/>
    </xf>
    <xf numFmtId="166" fontId="1" fillId="3" borderId="0" xfId="1" applyNumberFormat="1" applyFont="1" applyFill="1" applyBorder="1" applyAlignment="1">
      <alignment horizontal="center"/>
    </xf>
    <xf numFmtId="166" fontId="1" fillId="3" borderId="0" xfId="1" applyNumberFormat="1" applyFont="1" applyFill="1" applyProtection="1"/>
    <xf numFmtId="166" fontId="1" fillId="0" borderId="0" xfId="1" applyNumberFormat="1" applyFont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6" fontId="1" fillId="4" borderId="0" xfId="1" applyNumberFormat="1" applyFont="1" applyFill="1" applyAlignment="1">
      <alignment vertical="center"/>
    </xf>
    <xf numFmtId="167" fontId="11" fillId="0" borderId="0" xfId="0" applyNumberFormat="1" applyFont="1" applyBorder="1"/>
    <xf numFmtId="167" fontId="11" fillId="4" borderId="0" xfId="0" applyNumberFormat="1" applyFont="1" applyFill="1" applyBorder="1"/>
    <xf numFmtId="167" fontId="11" fillId="3" borderId="0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9" fontId="13" fillId="4" borderId="0" xfId="3" applyNumberFormat="1" applyFont="1" applyFill="1" applyBorder="1" applyAlignment="1" applyProtection="1">
      <alignment horizontal="center" vertical="center" wrapText="1"/>
      <protection locked="0"/>
    </xf>
    <xf numFmtId="49" fontId="13" fillId="3" borderId="0" xfId="3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3" applyNumberFormat="1" applyFont="1" applyFill="1" applyBorder="1" applyAlignment="1" applyProtection="1">
      <alignment horizontal="center" vertical="center" wrapText="1"/>
      <protection locked="0"/>
    </xf>
    <xf numFmtId="49" fontId="13" fillId="3" borderId="0" xfId="3" applyNumberFormat="1" applyFont="1" applyFill="1" applyBorder="1" applyAlignment="1" applyProtection="1">
      <alignment horizontal="center" vertical="center" wrapText="1"/>
      <protection locked="0"/>
    </xf>
    <xf numFmtId="49" fontId="14" fillId="4" borderId="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ynics.net/documents/IC-BIX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377672</xdr:colOff>
      <xdr:row>6</xdr:row>
      <xdr:rowOff>221456</xdr:rowOff>
    </xdr:to>
    <xdr:sp macro="" textlink="">
      <xdr:nvSpPr>
        <xdr:cNvPr id="2" name="Text Box 88"/>
        <xdr:cNvSpPr txBox="1">
          <a:spLocks noChangeArrowheads="1"/>
        </xdr:cNvSpPr>
      </xdr:nvSpPr>
      <xdr:spPr bwMode="auto">
        <a:xfrm>
          <a:off x="2482453" y="869156"/>
          <a:ext cx="333619" cy="26670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3876262</xdr:colOff>
      <xdr:row>12</xdr:row>
      <xdr:rowOff>11430</xdr:rowOff>
    </xdr:to>
    <xdr:sp macro="" textlink="">
      <xdr:nvSpPr>
        <xdr:cNvPr id="3" name="Text Box 115"/>
        <xdr:cNvSpPr txBox="1">
          <a:spLocks noChangeArrowheads="1"/>
        </xdr:cNvSpPr>
      </xdr:nvSpPr>
      <xdr:spPr bwMode="auto">
        <a:xfrm>
          <a:off x="619125" y="828675"/>
          <a:ext cx="1818862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IC-BIX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Integrated Panel PC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377672</xdr:colOff>
      <xdr:row>6</xdr:row>
      <xdr:rowOff>221456</xdr:rowOff>
    </xdr:to>
    <xdr:sp macro="" textlink="">
      <xdr:nvSpPr>
        <xdr:cNvPr id="4" name="Text Box 88"/>
        <xdr:cNvSpPr txBox="1">
          <a:spLocks noChangeArrowheads="1"/>
        </xdr:cNvSpPr>
      </xdr:nvSpPr>
      <xdr:spPr bwMode="auto">
        <a:xfrm>
          <a:off x="37016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377672</xdr:colOff>
      <xdr:row>6</xdr:row>
      <xdr:rowOff>221456</xdr:rowOff>
    </xdr:to>
    <xdr:sp macro="" textlink="">
      <xdr:nvSpPr>
        <xdr:cNvPr id="5" name="Text Box 88"/>
        <xdr:cNvSpPr txBox="1">
          <a:spLocks noChangeArrowheads="1"/>
        </xdr:cNvSpPr>
      </xdr:nvSpPr>
      <xdr:spPr bwMode="auto">
        <a:xfrm>
          <a:off x="49208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377672</xdr:colOff>
      <xdr:row>6</xdr:row>
      <xdr:rowOff>221456</xdr:rowOff>
    </xdr:to>
    <xdr:sp macro="" textlink="">
      <xdr:nvSpPr>
        <xdr:cNvPr id="6" name="Text Box 88"/>
        <xdr:cNvSpPr txBox="1">
          <a:spLocks noChangeArrowheads="1"/>
        </xdr:cNvSpPr>
      </xdr:nvSpPr>
      <xdr:spPr bwMode="auto">
        <a:xfrm>
          <a:off x="61400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377672</xdr:colOff>
      <xdr:row>6</xdr:row>
      <xdr:rowOff>221456</xdr:rowOff>
    </xdr:to>
    <xdr:sp macro="" textlink="">
      <xdr:nvSpPr>
        <xdr:cNvPr id="7" name="Text Box 88"/>
        <xdr:cNvSpPr txBox="1">
          <a:spLocks noChangeArrowheads="1"/>
        </xdr:cNvSpPr>
      </xdr:nvSpPr>
      <xdr:spPr bwMode="auto">
        <a:xfrm>
          <a:off x="85784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377672</xdr:colOff>
      <xdr:row>6</xdr:row>
      <xdr:rowOff>221456</xdr:rowOff>
    </xdr:to>
    <xdr:sp macro="" textlink="">
      <xdr:nvSpPr>
        <xdr:cNvPr id="8" name="Text Box 88"/>
        <xdr:cNvSpPr txBox="1">
          <a:spLocks noChangeArrowheads="1"/>
        </xdr:cNvSpPr>
      </xdr:nvSpPr>
      <xdr:spPr bwMode="auto">
        <a:xfrm>
          <a:off x="97976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377672</xdr:colOff>
      <xdr:row>6</xdr:row>
      <xdr:rowOff>221456</xdr:rowOff>
    </xdr:to>
    <xdr:sp macro="" textlink="">
      <xdr:nvSpPr>
        <xdr:cNvPr id="9" name="Text Box 88"/>
        <xdr:cNvSpPr txBox="1">
          <a:spLocks noChangeArrowheads="1"/>
        </xdr:cNvSpPr>
      </xdr:nvSpPr>
      <xdr:spPr bwMode="auto">
        <a:xfrm>
          <a:off x="110168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377672</xdr:colOff>
      <xdr:row>6</xdr:row>
      <xdr:rowOff>221456</xdr:rowOff>
    </xdr:to>
    <xdr:sp macro="" textlink="">
      <xdr:nvSpPr>
        <xdr:cNvPr id="10" name="Text Box 88"/>
        <xdr:cNvSpPr txBox="1">
          <a:spLocks noChangeArrowheads="1"/>
        </xdr:cNvSpPr>
      </xdr:nvSpPr>
      <xdr:spPr bwMode="auto">
        <a:xfrm>
          <a:off x="122360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22</xdr:col>
      <xdr:colOff>44053</xdr:colOff>
      <xdr:row>5</xdr:row>
      <xdr:rowOff>59531</xdr:rowOff>
    </xdr:from>
    <xdr:to>
      <xdr:col>22</xdr:col>
      <xdr:colOff>377672</xdr:colOff>
      <xdr:row>6</xdr:row>
      <xdr:rowOff>221456</xdr:rowOff>
    </xdr:to>
    <xdr:sp macro="" textlink="">
      <xdr:nvSpPr>
        <xdr:cNvPr id="11" name="Text Box 88"/>
        <xdr:cNvSpPr txBox="1">
          <a:spLocks noChangeArrowheads="1"/>
        </xdr:cNvSpPr>
      </xdr:nvSpPr>
      <xdr:spPr bwMode="auto">
        <a:xfrm>
          <a:off x="134552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24</xdr:col>
      <xdr:colOff>44053</xdr:colOff>
      <xdr:row>5</xdr:row>
      <xdr:rowOff>59531</xdr:rowOff>
    </xdr:from>
    <xdr:to>
      <xdr:col>24</xdr:col>
      <xdr:colOff>377672</xdr:colOff>
      <xdr:row>6</xdr:row>
      <xdr:rowOff>221456</xdr:rowOff>
    </xdr:to>
    <xdr:sp macro="" textlink="">
      <xdr:nvSpPr>
        <xdr:cNvPr id="12" name="Text Box 88"/>
        <xdr:cNvSpPr txBox="1">
          <a:spLocks noChangeArrowheads="1"/>
        </xdr:cNvSpPr>
      </xdr:nvSpPr>
      <xdr:spPr bwMode="auto">
        <a:xfrm>
          <a:off x="146744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CD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5693" cy="278089"/>
    <xdr:sp macro="" textlink="">
      <xdr:nvSpPr>
        <xdr:cNvPr id="13" name="Rectangle 12"/>
        <xdr:cNvSpPr/>
      </xdr:nvSpPr>
      <xdr:spPr>
        <a:xfrm>
          <a:off x="611504" y="647700"/>
          <a:ext cx="220569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1647825</xdr:colOff>
      <xdr:row>12</xdr:row>
      <xdr:rowOff>66675</xdr:rowOff>
    </xdr:from>
    <xdr:ext cx="2213985" cy="278089"/>
    <xdr:sp macro="" textlink="">
      <xdr:nvSpPr>
        <xdr:cNvPr id="14" name="Rectangle 13"/>
        <xdr:cNvSpPr/>
      </xdr:nvSpPr>
      <xdr:spPr>
        <a:xfrm>
          <a:off x="2438400" y="2009775"/>
          <a:ext cx="2213985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12</xdr:col>
      <xdr:colOff>44053</xdr:colOff>
      <xdr:row>5</xdr:row>
      <xdr:rowOff>59531</xdr:rowOff>
    </xdr:from>
    <xdr:to>
      <xdr:col>12</xdr:col>
      <xdr:colOff>377672</xdr:colOff>
      <xdr:row>6</xdr:row>
      <xdr:rowOff>221456</xdr:rowOff>
    </xdr:to>
    <xdr:sp macro="" textlink="">
      <xdr:nvSpPr>
        <xdr:cNvPr id="15" name="Text Box 88"/>
        <xdr:cNvSpPr txBox="1">
          <a:spLocks noChangeArrowheads="1"/>
        </xdr:cNvSpPr>
      </xdr:nvSpPr>
      <xdr:spPr bwMode="auto">
        <a:xfrm>
          <a:off x="73592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6" name="Picture 116" descr="Dynic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71427</xdr:colOff>
      <xdr:row>1</xdr:row>
      <xdr:rowOff>161512</xdr:rowOff>
    </xdr:from>
    <xdr:ext cx="2039469" cy="216149"/>
    <xdr:sp macro="" textlink="">
      <xdr:nvSpPr>
        <xdr:cNvPr id="17" name="Rectangle 16">
          <a:hlinkClick xmlns:r="http://schemas.openxmlformats.org/officeDocument/2006/relationships" r:id="rId2"/>
        </xdr:cNvPr>
        <xdr:cNvSpPr/>
      </xdr:nvSpPr>
      <xdr:spPr>
        <a:xfrm>
          <a:off x="12263427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oneCellAnchor>
    <xdr:from>
      <xdr:col>3</xdr:col>
      <xdr:colOff>2886075</xdr:colOff>
      <xdr:row>5</xdr:row>
      <xdr:rowOff>66675</xdr:rowOff>
    </xdr:from>
    <xdr:ext cx="619125" cy="904875"/>
    <xdr:pic>
      <xdr:nvPicPr>
        <xdr:cNvPr id="18" name="Picture 12" descr="IC15 MONITOR 1 SCREENSHOT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76300"/>
          <a:ext cx="619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rcero/Documents/!Dynics/Distributor%20Price%20Lists/DYNICS/2016%20Price%20List%20-%20PRINT%202.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-PIX"/>
      <sheetName val="IC-ITX"/>
      <sheetName val="INX-PIX"/>
      <sheetName val="WX-PIX"/>
      <sheetName val="CX"/>
      <sheetName val="LX-SINGLE"/>
      <sheetName val="LX-DOUBLE"/>
      <sheetName val="NX-SINGLE"/>
      <sheetName val="NX-DOUBLE"/>
      <sheetName val="LW-SINGLE"/>
      <sheetName val="LW-DOUBLE"/>
      <sheetName val="VW"/>
      <sheetName val="AX"/>
      <sheetName val="PDS"/>
      <sheetName val="PWS"/>
      <sheetName val="DB"/>
      <sheetName val="OLX"/>
      <sheetName val="PV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AC102"/>
  <sheetViews>
    <sheetView showGridLines="0" tabSelected="1" zoomScaleNormal="100" zoomScalePageLayoutView="91" workbookViewId="0">
      <pane xSplit="4" ySplit="12" topLeftCell="E13" activePane="bottomRight" state="frozen"/>
      <selection activeCell="E9" sqref="E9:E10"/>
      <selection pane="topRight" activeCell="E9" sqref="E9:E10"/>
      <selection pane="bottomLeft" activeCell="E9" sqref="E9:E10"/>
      <selection pane="bottomRight" activeCell="E9" sqref="E9:E10"/>
    </sheetView>
  </sheetViews>
  <sheetFormatPr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10.140625" style="1" customWidth="1"/>
    <col min="28" max="28" width="0.85546875" style="1" customWidth="1"/>
    <col min="29" max="29" width="9.140625" style="1" customWidth="1"/>
    <col min="30" max="16384" width="9.140625" style="1"/>
  </cols>
  <sheetData>
    <row r="1" spans="1:29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18" x14ac:dyDescent="0.2">
      <c r="A2" s="76"/>
      <c r="B2" s="76"/>
      <c r="C2" s="76"/>
      <c r="D2" s="76"/>
      <c r="E2" s="82" t="s">
        <v>105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81"/>
    </row>
    <row r="3" spans="1:29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ht="2.25" customHeigh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79"/>
      <c r="AA4" s="79"/>
      <c r="AB4" s="79"/>
      <c r="AC4" s="79"/>
    </row>
    <row r="5" spans="1:29" ht="18" customHeight="1" x14ac:dyDescent="0.2">
      <c r="A5" s="77"/>
      <c r="B5" s="77"/>
      <c r="C5" s="77"/>
      <c r="D5" s="77"/>
      <c r="E5" s="78" t="s">
        <v>104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2">
      <c r="A6" s="69"/>
      <c r="B6" s="69"/>
      <c r="C6" s="69"/>
      <c r="D6" s="69"/>
      <c r="E6" s="76"/>
      <c r="F6" s="76"/>
      <c r="G6" s="76"/>
      <c r="H6" s="76"/>
      <c r="I6" s="76"/>
      <c r="J6" s="76"/>
      <c r="K6" s="76"/>
      <c r="L6" s="76"/>
      <c r="M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1:29" ht="21" customHeight="1" x14ac:dyDescent="0.2">
      <c r="A7" s="69"/>
      <c r="B7" s="69"/>
      <c r="C7" s="69"/>
      <c r="D7" s="69"/>
      <c r="E7" s="76"/>
      <c r="F7" s="76"/>
      <c r="G7" s="76"/>
      <c r="H7" s="76"/>
      <c r="I7" s="76"/>
      <c r="J7" s="76"/>
      <c r="K7" s="76"/>
      <c r="L7" s="76"/>
      <c r="M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29" ht="3" customHeight="1" x14ac:dyDescent="0.2">
      <c r="A8" s="69"/>
      <c r="B8" s="69"/>
      <c r="C8" s="69"/>
      <c r="D8" s="69"/>
      <c r="E8" s="68"/>
      <c r="F8" s="68"/>
      <c r="G8" s="68"/>
      <c r="H8" s="68"/>
      <c r="I8" s="68"/>
      <c r="J8" s="68"/>
      <c r="K8" s="68"/>
      <c r="L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 ht="12.75" customHeight="1" x14ac:dyDescent="0.2">
      <c r="A9" s="69"/>
      <c r="B9" s="69"/>
      <c r="C9" s="69"/>
      <c r="D9" s="69"/>
      <c r="E9" s="75"/>
      <c r="F9" s="31"/>
      <c r="G9" s="74"/>
      <c r="H9" s="31"/>
      <c r="I9" s="73"/>
      <c r="J9" s="31"/>
      <c r="K9" s="74"/>
      <c r="L9" s="31"/>
      <c r="M9" s="73"/>
      <c r="O9" s="74"/>
      <c r="P9" s="31"/>
      <c r="Q9" s="73"/>
      <c r="R9" s="31"/>
      <c r="S9" s="74"/>
      <c r="T9" s="31"/>
      <c r="U9" s="73"/>
      <c r="V9" s="31"/>
      <c r="W9" s="74"/>
      <c r="X9" s="31"/>
      <c r="Y9" s="73"/>
      <c r="Z9" s="31"/>
      <c r="AA9" s="31"/>
    </row>
    <row r="10" spans="1:29" ht="12.75" customHeight="1" x14ac:dyDescent="0.2">
      <c r="A10" s="69"/>
      <c r="B10" s="69"/>
      <c r="C10" s="69"/>
      <c r="D10" s="69"/>
      <c r="E10" s="75"/>
      <c r="F10" s="31"/>
      <c r="G10" s="74"/>
      <c r="H10" s="31"/>
      <c r="I10" s="73"/>
      <c r="J10" s="31"/>
      <c r="K10" s="74"/>
      <c r="L10" s="31"/>
      <c r="M10" s="73"/>
      <c r="O10" s="74"/>
      <c r="P10" s="31"/>
      <c r="Q10" s="73"/>
      <c r="R10" s="31"/>
      <c r="S10" s="74"/>
      <c r="T10" s="31"/>
      <c r="U10" s="73"/>
      <c r="V10" s="31"/>
      <c r="W10" s="74"/>
      <c r="X10" s="31"/>
      <c r="Y10" s="73"/>
      <c r="Z10" s="31"/>
      <c r="AA10" s="31"/>
      <c r="AC10" s="31"/>
    </row>
    <row r="11" spans="1:29" s="70" customFormat="1" ht="3" customHeight="1" x14ac:dyDescent="0.2">
      <c r="A11" s="69"/>
      <c r="B11" s="69"/>
      <c r="C11" s="69"/>
      <c r="D11" s="69"/>
      <c r="E11" s="65"/>
      <c r="G11" s="66"/>
      <c r="I11" s="65"/>
      <c r="K11" s="66"/>
      <c r="M11" s="65"/>
      <c r="O11" s="66"/>
      <c r="Q11" s="65"/>
      <c r="S11" s="66"/>
      <c r="U11" s="65"/>
      <c r="W11" s="72"/>
      <c r="X11" s="31"/>
      <c r="Y11" s="71"/>
      <c r="AA11" s="1"/>
    </row>
    <row r="12" spans="1:29" ht="12.75" customHeight="1" x14ac:dyDescent="0.2">
      <c r="A12" s="69"/>
      <c r="B12" s="69"/>
      <c r="C12" s="69"/>
      <c r="D12" s="69"/>
      <c r="E12" s="65"/>
      <c r="F12" s="31"/>
      <c r="G12" s="66"/>
      <c r="H12" s="31"/>
      <c r="I12" s="65"/>
      <c r="J12" s="31"/>
      <c r="K12" s="66"/>
      <c r="L12" s="31"/>
      <c r="M12" s="65"/>
      <c r="O12" s="66"/>
      <c r="P12" s="31"/>
      <c r="Q12" s="65"/>
      <c r="R12" s="31"/>
      <c r="S12" s="66"/>
      <c r="T12" s="31"/>
      <c r="U12" s="65"/>
      <c r="V12" s="31"/>
      <c r="W12" s="66"/>
      <c r="X12" s="31"/>
      <c r="Y12" s="65"/>
      <c r="Z12" s="31"/>
      <c r="AB12" s="64"/>
    </row>
    <row r="13" spans="1:29" ht="37.5" customHeight="1" x14ac:dyDescent="0.2">
      <c r="A13" s="68"/>
      <c r="B13" s="67"/>
      <c r="C13" s="67"/>
      <c r="D13" s="67"/>
      <c r="E13" s="65"/>
      <c r="G13" s="66"/>
      <c r="I13" s="65"/>
      <c r="K13" s="66"/>
      <c r="M13" s="65"/>
      <c r="O13" s="66"/>
      <c r="Q13" s="65"/>
      <c r="S13" s="66"/>
      <c r="U13" s="65"/>
      <c r="W13" s="66"/>
      <c r="Y13" s="65"/>
      <c r="Z13" s="64"/>
    </row>
    <row r="14" spans="1:29" x14ac:dyDescent="0.2">
      <c r="C14" s="34" t="s">
        <v>103</v>
      </c>
      <c r="D14" s="31"/>
      <c r="E14" s="38"/>
      <c r="F14" s="31"/>
      <c r="G14" s="44"/>
      <c r="H14" s="31"/>
      <c r="I14" s="38"/>
      <c r="J14" s="31"/>
      <c r="K14" s="44"/>
      <c r="L14" s="31"/>
      <c r="M14" s="38"/>
      <c r="N14" s="31"/>
      <c r="O14" s="44"/>
      <c r="P14" s="31"/>
      <c r="Q14" s="38"/>
      <c r="R14" s="31"/>
      <c r="S14" s="44"/>
      <c r="T14" s="31"/>
      <c r="U14" s="38"/>
      <c r="V14" s="31"/>
      <c r="W14" s="44"/>
      <c r="X14" s="31"/>
      <c r="Y14" s="39"/>
    </row>
    <row r="15" spans="1:29" x14ac:dyDescent="0.2">
      <c r="B15" s="63"/>
      <c r="C15" s="62" t="s">
        <v>102</v>
      </c>
      <c r="D15" s="41" t="s">
        <v>101</v>
      </c>
      <c r="E15" s="38"/>
      <c r="F15" s="31"/>
      <c r="G15" s="44"/>
      <c r="H15" s="31"/>
      <c r="I15" s="38"/>
      <c r="J15" s="31"/>
      <c r="K15" s="44"/>
      <c r="L15" s="31"/>
      <c r="M15" s="38"/>
      <c r="N15" s="31"/>
      <c r="O15" s="44"/>
      <c r="P15" s="31"/>
      <c r="Q15" s="38"/>
      <c r="R15" s="31"/>
      <c r="S15" s="44"/>
      <c r="T15" s="31"/>
      <c r="U15" s="38"/>
      <c r="V15" s="31"/>
      <c r="W15" s="44"/>
      <c r="X15" s="31"/>
      <c r="Y15" s="39"/>
    </row>
    <row r="16" spans="1:29" x14ac:dyDescent="0.2">
      <c r="B16" s="63"/>
      <c r="C16" s="62" t="s">
        <v>100</v>
      </c>
      <c r="D16" s="41" t="s">
        <v>99</v>
      </c>
      <c r="E16" s="38"/>
      <c r="F16" s="31"/>
      <c r="G16" s="44"/>
      <c r="H16" s="31"/>
      <c r="I16" s="38"/>
      <c r="J16" s="31"/>
      <c r="K16" s="44"/>
      <c r="L16" s="31"/>
      <c r="M16" s="38"/>
      <c r="N16" s="31"/>
      <c r="O16" s="44"/>
      <c r="P16" s="31"/>
      <c r="Q16" s="38"/>
      <c r="R16" s="31"/>
      <c r="S16" s="44"/>
      <c r="T16" s="31"/>
      <c r="U16" s="38"/>
      <c r="V16" s="31"/>
      <c r="W16" s="44"/>
      <c r="X16" s="31"/>
      <c r="Y16" s="39"/>
    </row>
    <row r="17" spans="2:26" ht="15" customHeight="1" x14ac:dyDescent="0.2">
      <c r="B17" s="36"/>
      <c r="C17" s="33"/>
      <c r="D17" s="32"/>
      <c r="E17" s="31"/>
      <c r="F17" s="31"/>
      <c r="G17" s="44"/>
      <c r="H17" s="31"/>
      <c r="I17" s="38"/>
      <c r="J17" s="31"/>
      <c r="K17" s="44"/>
      <c r="L17" s="31"/>
      <c r="M17" s="38"/>
      <c r="N17" s="31"/>
      <c r="O17" s="44"/>
      <c r="P17" s="31"/>
      <c r="Q17" s="38"/>
      <c r="R17" s="31"/>
      <c r="S17" s="44"/>
      <c r="T17" s="31"/>
      <c r="U17" s="38"/>
      <c r="V17" s="31"/>
      <c r="W17" s="44"/>
      <c r="X17" s="31"/>
      <c r="Y17" s="39"/>
    </row>
    <row r="18" spans="2:26" x14ac:dyDescent="0.2">
      <c r="B18" s="35"/>
      <c r="C18" s="34" t="s">
        <v>98</v>
      </c>
      <c r="D18" s="34"/>
      <c r="E18" s="31"/>
      <c r="F18" s="31"/>
      <c r="G18" s="44"/>
      <c r="H18" s="31"/>
      <c r="I18" s="38"/>
      <c r="J18" s="31"/>
      <c r="K18" s="44"/>
      <c r="L18" s="31"/>
      <c r="M18" s="38"/>
      <c r="N18" s="31"/>
      <c r="O18" s="44"/>
      <c r="P18" s="31"/>
      <c r="Q18" s="38"/>
      <c r="R18" s="31"/>
      <c r="S18" s="44"/>
      <c r="T18" s="31"/>
      <c r="U18" s="38"/>
      <c r="V18" s="31"/>
      <c r="W18" s="44"/>
      <c r="X18" s="31"/>
      <c r="Y18" s="39"/>
    </row>
    <row r="19" spans="2:26" x14ac:dyDescent="0.2">
      <c r="B19" s="47"/>
      <c r="C19" s="61" t="s">
        <v>97</v>
      </c>
      <c r="D19" s="51" t="s">
        <v>96</v>
      </c>
      <c r="E19" s="44"/>
      <c r="F19" s="44"/>
      <c r="G19" s="44"/>
      <c r="H19" s="31"/>
      <c r="I19" s="38"/>
      <c r="J19" s="31"/>
      <c r="K19" s="44"/>
      <c r="L19" s="31"/>
      <c r="M19" s="38"/>
      <c r="N19" s="31"/>
      <c r="O19" s="44"/>
      <c r="P19" s="31"/>
      <c r="Q19" s="38"/>
      <c r="R19" s="31"/>
      <c r="S19" s="44"/>
      <c r="T19" s="31"/>
      <c r="U19" s="38"/>
      <c r="V19" s="31"/>
      <c r="W19" s="44"/>
      <c r="X19" s="31"/>
      <c r="Y19" s="39"/>
    </row>
    <row r="20" spans="2:26" ht="14.25" customHeight="1" x14ac:dyDescent="0.2">
      <c r="B20" s="47"/>
      <c r="C20" s="61" t="s">
        <v>41</v>
      </c>
      <c r="D20" s="51" t="s">
        <v>95</v>
      </c>
      <c r="E20" s="44"/>
      <c r="F20" s="44"/>
      <c r="G20" s="44"/>
      <c r="H20" s="31"/>
      <c r="I20" s="38"/>
      <c r="J20" s="31"/>
      <c r="K20" s="44"/>
      <c r="L20" s="31"/>
      <c r="M20" s="38"/>
      <c r="N20" s="31"/>
      <c r="O20" s="44"/>
      <c r="P20" s="31"/>
      <c r="Q20" s="38"/>
      <c r="R20" s="31"/>
      <c r="S20" s="44"/>
      <c r="T20" s="31"/>
      <c r="U20" s="38"/>
      <c r="V20" s="31"/>
      <c r="W20" s="44"/>
      <c r="X20" s="31"/>
      <c r="Y20" s="39"/>
    </row>
    <row r="21" spans="2:26" ht="15" customHeight="1" x14ac:dyDescent="0.2">
      <c r="B21" s="36"/>
      <c r="C21" s="33"/>
      <c r="D21" s="32"/>
      <c r="E21" s="31"/>
      <c r="F21" s="31"/>
      <c r="G21" s="31"/>
      <c r="H21" s="31"/>
      <c r="I21" s="38"/>
      <c r="J21" s="31"/>
      <c r="K21" s="44"/>
      <c r="L21" s="31"/>
      <c r="M21" s="38"/>
      <c r="N21" s="31"/>
      <c r="O21" s="44"/>
      <c r="P21" s="31"/>
      <c r="Q21" s="38"/>
      <c r="R21" s="31"/>
      <c r="S21" s="44"/>
      <c r="T21" s="31"/>
      <c r="U21" s="38"/>
      <c r="V21" s="31"/>
      <c r="W21" s="44"/>
      <c r="X21" s="31"/>
      <c r="Y21" s="39"/>
    </row>
    <row r="22" spans="2:26" ht="14.25" customHeight="1" x14ac:dyDescent="0.2">
      <c r="B22" s="35"/>
      <c r="C22" s="34" t="s">
        <v>94</v>
      </c>
      <c r="D22" s="60"/>
      <c r="E22" s="34"/>
      <c r="F22" s="34"/>
      <c r="G22" s="31"/>
      <c r="H22" s="31"/>
      <c r="I22" s="38"/>
      <c r="J22" s="31"/>
      <c r="K22" s="44"/>
      <c r="L22" s="31"/>
      <c r="M22" s="38"/>
      <c r="N22" s="31"/>
      <c r="O22" s="44"/>
      <c r="P22" s="31"/>
      <c r="Q22" s="38"/>
      <c r="R22" s="31"/>
      <c r="S22" s="44"/>
      <c r="T22" s="31"/>
      <c r="U22" s="38"/>
      <c r="V22" s="31"/>
      <c r="W22" s="44"/>
      <c r="X22" s="31"/>
      <c r="Y22" s="39"/>
    </row>
    <row r="23" spans="2:26" ht="14.25" customHeight="1" x14ac:dyDescent="0.2">
      <c r="B23" s="49"/>
      <c r="C23" s="42" t="s">
        <v>93</v>
      </c>
      <c r="D23" s="41" t="s">
        <v>92</v>
      </c>
      <c r="E23" s="38"/>
      <c r="F23" s="38"/>
      <c r="G23" s="38"/>
      <c r="H23" s="38"/>
      <c r="I23" s="38"/>
      <c r="J23" s="31"/>
      <c r="K23" s="44"/>
      <c r="L23" s="31"/>
      <c r="M23" s="38"/>
      <c r="N23" s="31"/>
      <c r="O23" s="44"/>
      <c r="P23" s="31"/>
      <c r="Q23" s="38"/>
      <c r="R23" s="31"/>
      <c r="S23" s="44"/>
      <c r="T23" s="31"/>
      <c r="U23" s="38"/>
      <c r="V23" s="31"/>
      <c r="W23" s="44"/>
      <c r="X23" s="31"/>
      <c r="Y23" s="39"/>
    </row>
    <row r="24" spans="2:26" ht="14.25" customHeight="1" x14ac:dyDescent="0.2">
      <c r="B24" s="49"/>
      <c r="C24" s="42" t="s">
        <v>39</v>
      </c>
      <c r="D24" s="41" t="s">
        <v>91</v>
      </c>
      <c r="E24" s="38"/>
      <c r="F24" s="38"/>
      <c r="G24" s="38"/>
      <c r="H24" s="38"/>
      <c r="I24" s="38"/>
      <c r="J24" s="31"/>
      <c r="K24" s="44"/>
      <c r="L24" s="31"/>
      <c r="M24" s="38"/>
      <c r="N24" s="31"/>
      <c r="O24" s="44"/>
      <c r="P24" s="31"/>
      <c r="Q24" s="38"/>
      <c r="R24" s="31"/>
      <c r="S24" s="44"/>
      <c r="T24" s="31"/>
      <c r="U24" s="38"/>
      <c r="V24" s="31"/>
      <c r="W24" s="44"/>
      <c r="X24" s="31"/>
      <c r="Y24" s="39"/>
    </row>
    <row r="25" spans="2:26" ht="15" customHeight="1" x14ac:dyDescent="0.2">
      <c r="B25" s="36"/>
      <c r="C25" s="33"/>
      <c r="D25" s="32"/>
      <c r="E25" s="31"/>
      <c r="F25" s="31"/>
      <c r="G25" s="31"/>
      <c r="H25" s="31"/>
      <c r="I25" s="31"/>
      <c r="J25" s="31"/>
      <c r="K25" s="44"/>
      <c r="L25" s="31"/>
      <c r="M25" s="38"/>
      <c r="N25" s="31"/>
      <c r="O25" s="44"/>
      <c r="P25" s="31"/>
      <c r="Q25" s="38"/>
      <c r="R25" s="31"/>
      <c r="S25" s="44"/>
      <c r="T25" s="31"/>
      <c r="U25" s="38"/>
      <c r="V25" s="31"/>
      <c r="W25" s="44"/>
      <c r="X25" s="31"/>
      <c r="Y25" s="39"/>
    </row>
    <row r="26" spans="2:26" ht="14.25" customHeight="1" x14ac:dyDescent="0.2">
      <c r="B26" s="35"/>
      <c r="C26" s="34" t="s">
        <v>90</v>
      </c>
      <c r="D26" s="60"/>
      <c r="E26" s="31"/>
      <c r="F26" s="31"/>
      <c r="G26" s="31"/>
      <c r="H26" s="31"/>
      <c r="I26" s="31"/>
      <c r="J26" s="31"/>
      <c r="K26" s="44"/>
      <c r="L26" s="31"/>
      <c r="M26" s="38"/>
      <c r="N26" s="31"/>
      <c r="O26" s="44"/>
      <c r="P26" s="31"/>
      <c r="Q26" s="38"/>
      <c r="R26" s="31"/>
      <c r="S26" s="44"/>
      <c r="T26" s="31"/>
      <c r="U26" s="38"/>
      <c r="V26" s="31"/>
      <c r="W26" s="44"/>
      <c r="X26" s="31"/>
      <c r="Y26" s="38"/>
      <c r="Z26" s="31"/>
    </row>
    <row r="27" spans="2:26" ht="14.25" customHeight="1" x14ac:dyDescent="0.2">
      <c r="B27" s="59"/>
      <c r="C27" s="58" t="s">
        <v>89</v>
      </c>
      <c r="D27" s="51" t="s">
        <v>88</v>
      </c>
      <c r="E27" s="44"/>
      <c r="F27" s="44"/>
      <c r="G27" s="44"/>
      <c r="H27" s="44"/>
      <c r="I27" s="44"/>
      <c r="J27" s="44"/>
      <c r="K27" s="44"/>
      <c r="L27" s="31"/>
      <c r="M27" s="38"/>
      <c r="N27" s="31"/>
      <c r="O27" s="44"/>
      <c r="P27" s="31"/>
      <c r="Q27" s="38"/>
      <c r="R27" s="31"/>
      <c r="S27" s="44"/>
      <c r="T27" s="31"/>
      <c r="U27" s="38"/>
      <c r="V27" s="31"/>
      <c r="W27" s="44"/>
      <c r="X27" s="31"/>
      <c r="Y27" s="38"/>
      <c r="Z27" s="31"/>
    </row>
    <row r="28" spans="2:26" ht="14.25" customHeight="1" x14ac:dyDescent="0.2">
      <c r="B28" s="59"/>
      <c r="C28" s="58" t="s">
        <v>87</v>
      </c>
      <c r="D28" s="51" t="s">
        <v>86</v>
      </c>
      <c r="E28" s="54"/>
      <c r="F28" s="44"/>
      <c r="G28" s="44"/>
      <c r="H28" s="44"/>
      <c r="I28" s="44"/>
      <c r="J28" s="44"/>
      <c r="K28" s="44"/>
      <c r="L28" s="31"/>
      <c r="M28" s="38"/>
      <c r="N28" s="31"/>
      <c r="O28" s="44"/>
      <c r="P28" s="31"/>
      <c r="Q28" s="38"/>
      <c r="R28" s="31"/>
      <c r="S28" s="44"/>
      <c r="T28" s="31"/>
      <c r="U28" s="38"/>
      <c r="V28" s="31"/>
      <c r="W28" s="44"/>
      <c r="X28" s="31"/>
      <c r="Y28" s="38"/>
      <c r="Z28" s="31"/>
    </row>
    <row r="29" spans="2:26" ht="15" customHeight="1" x14ac:dyDescent="0.2">
      <c r="B29" s="36"/>
      <c r="C29" s="33"/>
      <c r="D29" s="32"/>
      <c r="E29" s="31"/>
      <c r="F29" s="31"/>
      <c r="G29" s="31"/>
      <c r="H29" s="31"/>
      <c r="I29" s="31"/>
      <c r="J29" s="31"/>
      <c r="K29" s="31"/>
      <c r="L29" s="31"/>
      <c r="M29" s="38"/>
      <c r="N29" s="31"/>
      <c r="O29" s="44"/>
      <c r="P29" s="31"/>
      <c r="Q29" s="38"/>
      <c r="R29" s="31"/>
      <c r="S29" s="44"/>
      <c r="T29" s="31"/>
      <c r="U29" s="38"/>
      <c r="V29" s="31"/>
      <c r="W29" s="44"/>
      <c r="X29" s="31"/>
      <c r="Y29" s="38"/>
    </row>
    <row r="30" spans="2:26" ht="15" customHeight="1" x14ac:dyDescent="0.2">
      <c r="B30" s="32"/>
      <c r="C30" s="34" t="s">
        <v>85</v>
      </c>
      <c r="D30" s="32"/>
      <c r="E30" s="31"/>
      <c r="F30" s="31"/>
      <c r="G30" s="31"/>
      <c r="H30" s="31"/>
      <c r="I30" s="31"/>
      <c r="J30" s="31"/>
      <c r="K30" s="31"/>
      <c r="L30" s="31"/>
      <c r="M30" s="38"/>
      <c r="N30" s="31"/>
      <c r="O30" s="44"/>
      <c r="P30" s="31"/>
      <c r="Q30" s="38"/>
      <c r="R30" s="31"/>
      <c r="S30" s="44"/>
      <c r="T30" s="31"/>
      <c r="U30" s="38"/>
      <c r="V30" s="31"/>
      <c r="W30" s="44"/>
      <c r="X30" s="31"/>
      <c r="Y30" s="38"/>
    </row>
    <row r="31" spans="2:26" ht="15" customHeight="1" x14ac:dyDescent="0.2">
      <c r="B31" s="49"/>
      <c r="C31" s="48" t="s">
        <v>84</v>
      </c>
      <c r="D31" s="41" t="s">
        <v>83</v>
      </c>
      <c r="E31" s="38"/>
      <c r="F31" s="38"/>
      <c r="G31" s="38"/>
      <c r="H31" s="38"/>
      <c r="I31" s="38"/>
      <c r="J31" s="38"/>
      <c r="K31" s="38"/>
      <c r="L31" s="38"/>
      <c r="M31" s="38"/>
      <c r="N31" s="31"/>
      <c r="O31" s="44"/>
      <c r="P31" s="31"/>
      <c r="Q31" s="38"/>
      <c r="R31" s="31"/>
      <c r="S31" s="44"/>
      <c r="T31" s="31"/>
      <c r="U31" s="38"/>
      <c r="V31" s="31"/>
      <c r="W31" s="44"/>
      <c r="X31" s="31"/>
      <c r="Y31" s="38"/>
    </row>
    <row r="32" spans="2:26" ht="15" customHeight="1" x14ac:dyDescent="0.2">
      <c r="B32" s="57"/>
      <c r="C32" s="48" t="s">
        <v>82</v>
      </c>
      <c r="D32" s="41" t="s">
        <v>81</v>
      </c>
      <c r="E32" s="38"/>
      <c r="F32" s="38"/>
      <c r="G32" s="38"/>
      <c r="H32" s="38"/>
      <c r="I32" s="38"/>
      <c r="J32" s="38"/>
      <c r="K32" s="38"/>
      <c r="L32" s="38"/>
      <c r="M32" s="38"/>
      <c r="N32" s="31"/>
      <c r="O32" s="44"/>
      <c r="P32" s="31"/>
      <c r="Q32" s="38"/>
      <c r="R32" s="31"/>
      <c r="S32" s="44"/>
      <c r="T32" s="31"/>
      <c r="U32" s="38"/>
      <c r="V32" s="31"/>
      <c r="W32" s="44"/>
      <c r="X32" s="31"/>
      <c r="Y32" s="38"/>
    </row>
    <row r="33" spans="2:29" ht="15" customHeight="1" x14ac:dyDescent="0.2">
      <c r="B33" s="36"/>
      <c r="C33" s="33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44"/>
      <c r="P33" s="31"/>
      <c r="Q33" s="38"/>
      <c r="R33" s="31"/>
      <c r="S33" s="44"/>
      <c r="T33" s="31"/>
      <c r="U33" s="38"/>
      <c r="V33" s="31"/>
      <c r="W33" s="44"/>
      <c r="X33" s="31"/>
      <c r="Y33" s="38"/>
    </row>
    <row r="34" spans="2:29" ht="14.25" customHeight="1" x14ac:dyDescent="0.2">
      <c r="B34" s="35"/>
      <c r="C34" s="34" t="s">
        <v>80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44"/>
      <c r="P34" s="31"/>
      <c r="Q34" s="38"/>
      <c r="R34" s="31"/>
      <c r="S34" s="44"/>
      <c r="T34" s="31"/>
      <c r="U34" s="38"/>
      <c r="V34" s="31"/>
      <c r="W34" s="44"/>
      <c r="X34" s="31"/>
      <c r="Y34" s="38"/>
      <c r="Z34" s="31"/>
    </row>
    <row r="35" spans="2:29" ht="25.15" customHeight="1" x14ac:dyDescent="0.2">
      <c r="B35" s="46"/>
      <c r="C35" s="52" t="s">
        <v>79</v>
      </c>
      <c r="D35" s="55" t="s">
        <v>78</v>
      </c>
      <c r="E35" s="55"/>
      <c r="F35" s="55"/>
      <c r="G35" s="55"/>
      <c r="H35" s="55"/>
      <c r="I35" s="55"/>
      <c r="J35" s="55"/>
      <c r="K35" s="55"/>
      <c r="L35" s="53"/>
      <c r="M35" s="54"/>
      <c r="N35" s="44"/>
      <c r="O35" s="44"/>
      <c r="P35" s="31"/>
      <c r="Q35" s="38"/>
      <c r="R35" s="31"/>
      <c r="S35" s="44"/>
      <c r="T35" s="31"/>
      <c r="U35" s="38"/>
      <c r="V35" s="31"/>
      <c r="W35" s="44"/>
      <c r="X35" s="31"/>
      <c r="Y35" s="38"/>
      <c r="Z35" s="31"/>
      <c r="AC35" s="37" t="str">
        <f>"JC"</f>
        <v>JC</v>
      </c>
    </row>
    <row r="36" spans="2:29" ht="25.15" customHeight="1" x14ac:dyDescent="0.2">
      <c r="B36" s="46"/>
      <c r="C36" s="52" t="s">
        <v>77</v>
      </c>
      <c r="D36" s="55" t="s">
        <v>76</v>
      </c>
      <c r="E36" s="55"/>
      <c r="F36" s="55"/>
      <c r="G36" s="55"/>
      <c r="H36" s="55"/>
      <c r="I36" s="55"/>
      <c r="J36" s="55"/>
      <c r="K36" s="55"/>
      <c r="L36" s="56"/>
      <c r="M36" s="54"/>
      <c r="N36" s="56"/>
      <c r="O36" s="56"/>
      <c r="P36" s="31"/>
      <c r="Q36" s="38"/>
      <c r="R36" s="31"/>
      <c r="S36" s="44"/>
      <c r="T36" s="31"/>
      <c r="U36" s="38"/>
      <c r="V36" s="31"/>
      <c r="W36" s="44"/>
      <c r="X36" s="31"/>
      <c r="Y36" s="38"/>
      <c r="Z36" s="31"/>
      <c r="AC36" s="37" t="str">
        <f>"IQ"</f>
        <v>IQ</v>
      </c>
    </row>
    <row r="37" spans="2:29" ht="25.15" customHeight="1" x14ac:dyDescent="0.2">
      <c r="B37" s="46"/>
      <c r="C37" s="52" t="s">
        <v>75</v>
      </c>
      <c r="D37" s="55" t="s">
        <v>74</v>
      </c>
      <c r="E37" s="55"/>
      <c r="F37" s="55"/>
      <c r="G37" s="55"/>
      <c r="H37" s="55"/>
      <c r="I37" s="55"/>
      <c r="J37" s="55"/>
      <c r="K37" s="55"/>
      <c r="L37" s="53"/>
      <c r="M37" s="54"/>
      <c r="N37" s="53"/>
      <c r="O37" s="53"/>
      <c r="P37" s="31"/>
      <c r="Q37" s="38"/>
      <c r="R37" s="31"/>
      <c r="S37" s="44"/>
      <c r="T37" s="31"/>
      <c r="U37" s="38"/>
      <c r="V37" s="31"/>
      <c r="W37" s="44"/>
      <c r="X37" s="31"/>
      <c r="Y37" s="38"/>
      <c r="Z37" s="31"/>
      <c r="AB37" s="37"/>
      <c r="AC37" s="37" t="str">
        <f>"IT"</f>
        <v>IT</v>
      </c>
    </row>
    <row r="38" spans="2:29" ht="15" customHeight="1" x14ac:dyDescent="0.2">
      <c r="B38" s="36"/>
      <c r="C38" s="33"/>
      <c r="D38" s="32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8"/>
      <c r="R38" s="31"/>
      <c r="S38" s="44"/>
      <c r="T38" s="31"/>
      <c r="U38" s="38"/>
      <c r="V38" s="31"/>
      <c r="W38" s="44"/>
      <c r="X38" s="31"/>
      <c r="Y38" s="39"/>
      <c r="AB38" s="37"/>
      <c r="AC38" s="37"/>
    </row>
    <row r="39" spans="2:29" x14ac:dyDescent="0.2">
      <c r="B39" s="35"/>
      <c r="C39" s="34" t="s">
        <v>73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/>
      <c r="R39" s="31"/>
      <c r="S39" s="44"/>
      <c r="T39" s="31"/>
      <c r="U39" s="38"/>
      <c r="V39" s="31"/>
      <c r="W39" s="44"/>
      <c r="X39" s="31"/>
      <c r="Y39" s="38"/>
      <c r="Z39" s="31"/>
      <c r="AB39" s="37"/>
      <c r="AC39" s="37"/>
    </row>
    <row r="40" spans="2:29" x14ac:dyDescent="0.2">
      <c r="B40" s="49"/>
      <c r="C40" s="48" t="s">
        <v>72</v>
      </c>
      <c r="D40" s="41" t="s">
        <v>71</v>
      </c>
      <c r="E40" s="40" t="s">
        <v>70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1"/>
      <c r="S40" s="44"/>
      <c r="T40" s="31"/>
      <c r="U40" s="38"/>
      <c r="V40" s="31"/>
      <c r="W40" s="44"/>
      <c r="X40" s="31"/>
      <c r="Y40" s="38"/>
      <c r="Z40" s="31"/>
      <c r="AB40" s="37"/>
      <c r="AC40" s="37" t="str">
        <f>IF($O$9="JC","1A","")</f>
        <v/>
      </c>
    </row>
    <row r="41" spans="2:29" x14ac:dyDescent="0.2">
      <c r="B41" s="49"/>
      <c r="C41" s="48" t="s">
        <v>69</v>
      </c>
      <c r="D41" s="41" t="s">
        <v>68</v>
      </c>
      <c r="E41" s="40" t="s">
        <v>65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1"/>
      <c r="S41" s="44"/>
      <c r="T41" s="31"/>
      <c r="U41" s="38"/>
      <c r="V41" s="31"/>
      <c r="W41" s="44"/>
      <c r="X41" s="31"/>
      <c r="Y41" s="38"/>
      <c r="Z41" s="31"/>
      <c r="AB41" s="37"/>
      <c r="AC41" s="37" t="str">
        <f>IF($O$9="IQ","B7","")</f>
        <v/>
      </c>
    </row>
    <row r="42" spans="2:29" x14ac:dyDescent="0.2">
      <c r="B42" s="49"/>
      <c r="C42" s="48" t="s">
        <v>67</v>
      </c>
      <c r="D42" s="41" t="s">
        <v>66</v>
      </c>
      <c r="E42" s="40" t="s">
        <v>65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1"/>
      <c r="S42" s="44"/>
      <c r="T42" s="31"/>
      <c r="U42" s="38"/>
      <c r="V42" s="31"/>
      <c r="W42" s="44"/>
      <c r="X42" s="31"/>
      <c r="Y42" s="38"/>
      <c r="Z42" s="31"/>
      <c r="AB42" s="37"/>
      <c r="AC42" s="37" t="str">
        <f>IF($O$9="IQ","B8","")</f>
        <v/>
      </c>
    </row>
    <row r="43" spans="2:29" x14ac:dyDescent="0.2">
      <c r="B43" s="49"/>
      <c r="C43" s="48" t="s">
        <v>64</v>
      </c>
      <c r="D43" s="41" t="s">
        <v>63</v>
      </c>
      <c r="E43" s="40" t="s">
        <v>60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1"/>
      <c r="S43" s="44"/>
      <c r="T43" s="31"/>
      <c r="U43" s="38"/>
      <c r="V43" s="31"/>
      <c r="W43" s="44"/>
      <c r="X43" s="31"/>
      <c r="Y43" s="38"/>
      <c r="Z43" s="31"/>
      <c r="AB43" s="37"/>
      <c r="AC43" s="37" t="str">
        <f>IF($O$9="IT","D1","")</f>
        <v/>
      </c>
    </row>
    <row r="44" spans="2:29" x14ac:dyDescent="0.2">
      <c r="B44" s="49"/>
      <c r="C44" s="48" t="s">
        <v>62</v>
      </c>
      <c r="D44" s="41" t="s">
        <v>61</v>
      </c>
      <c r="E44" s="40" t="s">
        <v>60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1"/>
      <c r="S44" s="44"/>
      <c r="T44" s="31"/>
      <c r="U44" s="38"/>
      <c r="V44" s="31"/>
      <c r="W44" s="44"/>
      <c r="X44" s="31"/>
      <c r="Y44" s="38"/>
      <c r="Z44" s="31"/>
      <c r="AB44" s="37"/>
      <c r="AC44" s="37" t="str">
        <f>IF($O$9="IT","D2","")</f>
        <v/>
      </c>
    </row>
    <row r="45" spans="2:29" ht="15" customHeight="1" x14ac:dyDescent="0.2">
      <c r="B45" s="36"/>
      <c r="C45" s="33"/>
      <c r="D45" s="3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44"/>
      <c r="T45" s="31"/>
      <c r="U45" s="38"/>
      <c r="V45" s="31"/>
      <c r="W45" s="44"/>
      <c r="X45" s="31"/>
      <c r="Y45" s="39"/>
      <c r="AB45" s="37"/>
      <c r="AC45" s="37"/>
    </row>
    <row r="46" spans="2:29" x14ac:dyDescent="0.2">
      <c r="B46" s="35"/>
      <c r="C46" s="34" t="s">
        <v>59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44"/>
      <c r="T46" s="31"/>
      <c r="U46" s="38"/>
      <c r="V46" s="31"/>
      <c r="W46" s="44"/>
      <c r="X46" s="31"/>
      <c r="Y46" s="38"/>
      <c r="Z46" s="31"/>
      <c r="AB46" s="37"/>
      <c r="AC46" s="37"/>
    </row>
    <row r="47" spans="2:29" x14ac:dyDescent="0.2">
      <c r="B47" s="47"/>
      <c r="C47" s="52" t="s">
        <v>24</v>
      </c>
      <c r="D47" s="51" t="s">
        <v>58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1"/>
      <c r="U47" s="38"/>
      <c r="V47" s="31"/>
      <c r="W47" s="44"/>
      <c r="X47" s="31"/>
      <c r="Y47" s="38"/>
      <c r="Z47" s="31"/>
      <c r="AB47" s="37"/>
      <c r="AC47" s="37" t="s">
        <v>24</v>
      </c>
    </row>
    <row r="48" spans="2:29" x14ac:dyDescent="0.2">
      <c r="B48" s="47"/>
      <c r="C48" s="52" t="s">
        <v>57</v>
      </c>
      <c r="D48" s="51" t="s">
        <v>56</v>
      </c>
      <c r="E48" s="44"/>
      <c r="F48" s="44"/>
      <c r="G48" s="44"/>
      <c r="H48" s="44"/>
      <c r="I48" s="44"/>
      <c r="J48" s="44"/>
      <c r="K48" s="44"/>
      <c r="L48" s="44"/>
      <c r="M48" s="50" t="s">
        <v>55</v>
      </c>
      <c r="N48" s="44"/>
      <c r="O48" s="44"/>
      <c r="P48" s="44"/>
      <c r="Q48" s="44"/>
      <c r="R48" s="44"/>
      <c r="S48" s="44"/>
      <c r="T48" s="31"/>
      <c r="U48" s="38"/>
      <c r="V48" s="31"/>
      <c r="W48" s="44"/>
      <c r="X48" s="31"/>
      <c r="Y48" s="38"/>
      <c r="Z48" s="31"/>
      <c r="AC48" s="37" t="str">
        <f>IF(O9="IQ","ES9","")</f>
        <v/>
      </c>
    </row>
    <row r="49" spans="2:29" x14ac:dyDescent="0.2">
      <c r="B49" s="47"/>
      <c r="C49" s="52" t="s">
        <v>53</v>
      </c>
      <c r="D49" s="51" t="s">
        <v>54</v>
      </c>
      <c r="E49" s="50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31"/>
      <c r="U49" s="38"/>
      <c r="V49" s="31"/>
      <c r="W49" s="44"/>
      <c r="X49" s="31"/>
      <c r="Y49" s="38"/>
      <c r="Z49" s="31"/>
      <c r="AC49" s="37" t="s">
        <v>53</v>
      </c>
    </row>
    <row r="50" spans="2:29" x14ac:dyDescent="0.2">
      <c r="B50" s="47"/>
      <c r="C50" s="52" t="s">
        <v>51</v>
      </c>
      <c r="D50" s="51" t="s">
        <v>52</v>
      </c>
      <c r="E50" s="50"/>
      <c r="F50" s="44"/>
      <c r="G50" s="44"/>
      <c r="H50" s="44"/>
      <c r="I50" s="44"/>
      <c r="J50" s="44"/>
      <c r="K50" s="44"/>
      <c r="L50" s="44"/>
      <c r="M50" s="50"/>
      <c r="N50" s="44"/>
      <c r="O50" s="44"/>
      <c r="P50" s="44"/>
      <c r="Q50" s="44"/>
      <c r="R50" s="44"/>
      <c r="S50" s="44"/>
      <c r="T50" s="31"/>
      <c r="U50" s="38"/>
      <c r="V50" s="31"/>
      <c r="W50" s="44"/>
      <c r="X50" s="31"/>
      <c r="Y50" s="38"/>
      <c r="Z50" s="31"/>
      <c r="AC50" s="37" t="s">
        <v>51</v>
      </c>
    </row>
    <row r="51" spans="2:29" x14ac:dyDescent="0.2">
      <c r="B51" s="47"/>
      <c r="C51" s="52" t="s">
        <v>49</v>
      </c>
      <c r="D51" s="51" t="s">
        <v>50</v>
      </c>
      <c r="E51" s="50"/>
      <c r="F51" s="44"/>
      <c r="G51" s="44"/>
      <c r="H51" s="44"/>
      <c r="I51" s="44"/>
      <c r="J51" s="44"/>
      <c r="K51" s="44"/>
      <c r="L51" s="44"/>
      <c r="M51" s="50"/>
      <c r="N51" s="44"/>
      <c r="O51" s="44"/>
      <c r="P51" s="44"/>
      <c r="Q51" s="44"/>
      <c r="R51" s="44"/>
      <c r="S51" s="44"/>
      <c r="T51" s="31"/>
      <c r="U51" s="38"/>
      <c r="V51" s="31"/>
      <c r="W51" s="44"/>
      <c r="X51" s="31"/>
      <c r="Y51" s="38"/>
      <c r="Z51" s="31"/>
      <c r="AC51" s="37" t="s">
        <v>49</v>
      </c>
    </row>
    <row r="52" spans="2:29" x14ac:dyDescent="0.2">
      <c r="B52" s="47"/>
      <c r="C52" s="52" t="s">
        <v>47</v>
      </c>
      <c r="D52" s="51" t="s">
        <v>48</v>
      </c>
      <c r="E52" s="50"/>
      <c r="F52" s="44"/>
      <c r="G52" s="44"/>
      <c r="H52" s="44"/>
      <c r="I52" s="44"/>
      <c r="J52" s="44"/>
      <c r="K52" s="44"/>
      <c r="L52" s="44"/>
      <c r="M52" s="50"/>
      <c r="N52" s="44"/>
      <c r="O52" s="44"/>
      <c r="P52" s="44"/>
      <c r="Q52" s="44"/>
      <c r="R52" s="44"/>
      <c r="S52" s="44"/>
      <c r="T52" s="31"/>
      <c r="U52" s="38"/>
      <c r="V52" s="31"/>
      <c r="W52" s="44"/>
      <c r="X52" s="31"/>
      <c r="Y52" s="38"/>
      <c r="Z52" s="31"/>
      <c r="AC52" s="37" t="s">
        <v>47</v>
      </c>
    </row>
    <row r="53" spans="2:29" x14ac:dyDescent="0.2">
      <c r="B53" s="47"/>
      <c r="C53" s="52" t="s">
        <v>45</v>
      </c>
      <c r="D53" s="51" t="s">
        <v>46</v>
      </c>
      <c r="E53" s="50"/>
      <c r="F53" s="44"/>
      <c r="G53" s="44"/>
      <c r="H53" s="44"/>
      <c r="I53" s="44"/>
      <c r="J53" s="44"/>
      <c r="K53" s="44"/>
      <c r="L53" s="44"/>
      <c r="M53" s="50"/>
      <c r="N53" s="44"/>
      <c r="O53" s="44"/>
      <c r="P53" s="44"/>
      <c r="Q53" s="44"/>
      <c r="R53" s="44"/>
      <c r="S53" s="44"/>
      <c r="T53" s="31"/>
      <c r="U53" s="38"/>
      <c r="V53" s="31"/>
      <c r="W53" s="44"/>
      <c r="X53" s="31"/>
      <c r="Y53" s="38"/>
      <c r="Z53" s="31"/>
      <c r="AC53" s="37" t="s">
        <v>45</v>
      </c>
    </row>
    <row r="54" spans="2:29" x14ac:dyDescent="0.2">
      <c r="B54" s="47"/>
      <c r="C54" s="52" t="s">
        <v>43</v>
      </c>
      <c r="D54" s="51" t="s">
        <v>44</v>
      </c>
      <c r="E54" s="50"/>
      <c r="F54" s="44"/>
      <c r="G54" s="44"/>
      <c r="H54" s="44"/>
      <c r="I54" s="44"/>
      <c r="J54" s="44"/>
      <c r="K54" s="44"/>
      <c r="L54" s="44"/>
      <c r="M54" s="50"/>
      <c r="N54" s="44"/>
      <c r="O54" s="44"/>
      <c r="P54" s="44"/>
      <c r="Q54" s="44"/>
      <c r="R54" s="44"/>
      <c r="S54" s="44"/>
      <c r="T54" s="31"/>
      <c r="U54" s="38"/>
      <c r="V54" s="31"/>
      <c r="W54" s="44"/>
      <c r="X54" s="31"/>
      <c r="Y54" s="38"/>
      <c r="Z54" s="31"/>
      <c r="AC54" s="37" t="s">
        <v>43</v>
      </c>
    </row>
    <row r="55" spans="2:29" ht="15" customHeight="1" x14ac:dyDescent="0.2">
      <c r="B55" s="36"/>
      <c r="C55" s="33"/>
      <c r="D55" s="32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8"/>
      <c r="V55" s="31"/>
      <c r="W55" s="44"/>
      <c r="X55" s="31"/>
      <c r="Y55" s="39"/>
    </row>
    <row r="56" spans="2:29" x14ac:dyDescent="0.2">
      <c r="B56" s="35"/>
      <c r="C56" s="34" t="s">
        <v>42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8"/>
      <c r="V56" s="31"/>
      <c r="W56" s="44"/>
      <c r="X56" s="31"/>
      <c r="Y56" s="38"/>
      <c r="Z56" s="31"/>
    </row>
    <row r="57" spans="2:29" x14ac:dyDescent="0.2">
      <c r="B57" s="49"/>
      <c r="C57" s="48" t="s">
        <v>41</v>
      </c>
      <c r="D57" s="41" t="s">
        <v>40</v>
      </c>
      <c r="E57" s="40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1"/>
      <c r="W57" s="44"/>
      <c r="X57" s="31"/>
      <c r="Y57" s="38"/>
      <c r="Z57" s="31"/>
      <c r="AB57" s="37"/>
      <c r="AC57" s="37" t="str">
        <f>"S"</f>
        <v>S</v>
      </c>
    </row>
    <row r="58" spans="2:29" x14ac:dyDescent="0.2">
      <c r="B58" s="49"/>
      <c r="C58" s="48" t="s">
        <v>39</v>
      </c>
      <c r="D58" s="41" t="s">
        <v>38</v>
      </c>
      <c r="E58" s="40" t="s">
        <v>37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1"/>
      <c r="W58" s="44"/>
      <c r="X58" s="31"/>
      <c r="Y58" s="38"/>
      <c r="Z58" s="31"/>
      <c r="AB58" s="37"/>
      <c r="AC58" s="37" t="str">
        <f>IF(S9="W73","",IF(S9="E73","",IF(S9="ES9","",IF(O9="JC","T",IF(O9="IQ","T",IF(O9="IT","T",""))))))</f>
        <v/>
      </c>
    </row>
    <row r="59" spans="2:29" x14ac:dyDescent="0.2">
      <c r="B59" s="49"/>
      <c r="C59" s="48" t="s">
        <v>36</v>
      </c>
      <c r="D59" s="41" t="s">
        <v>35</v>
      </c>
      <c r="E59" s="40" t="s">
        <v>34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1"/>
      <c r="W59" s="44"/>
      <c r="X59" s="31"/>
      <c r="Y59" s="38"/>
      <c r="Z59" s="31"/>
      <c r="AB59" s="37"/>
      <c r="AC59" s="37" t="str">
        <f>IF(S9="W73","",IF(S9="E73","",IF(S9="ES9","",IF(O9="IQ","U",IF(O9="IT","U","")))))</f>
        <v/>
      </c>
    </row>
    <row r="60" spans="2:29" ht="15" customHeight="1" x14ac:dyDescent="0.2">
      <c r="B60" s="36"/>
      <c r="C60" s="33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44"/>
      <c r="X60" s="31"/>
      <c r="Y60" s="39"/>
      <c r="AB60" s="37"/>
      <c r="AC60" s="37"/>
    </row>
    <row r="61" spans="2:29" x14ac:dyDescent="0.2">
      <c r="B61" s="35"/>
      <c r="C61" s="34" t="s">
        <v>33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44"/>
      <c r="X61" s="31"/>
      <c r="Y61" s="38"/>
      <c r="Z61" s="31"/>
      <c r="AB61" s="37"/>
      <c r="AC61" s="37"/>
    </row>
    <row r="62" spans="2:29" x14ac:dyDescent="0.2">
      <c r="B62" s="47"/>
      <c r="C62" s="46" t="s">
        <v>32</v>
      </c>
      <c r="D62" s="45" t="s">
        <v>31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31"/>
      <c r="Y62" s="38"/>
      <c r="Z62" s="31"/>
      <c r="AB62" s="37"/>
      <c r="AC62" s="37"/>
    </row>
    <row r="63" spans="2:29" x14ac:dyDescent="0.2">
      <c r="B63" s="47"/>
      <c r="C63" s="46" t="s">
        <v>30</v>
      </c>
      <c r="D63" s="45" t="s">
        <v>29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31"/>
      <c r="Y63" s="38"/>
      <c r="Z63" s="31"/>
    </row>
    <row r="64" spans="2:29" x14ac:dyDescent="0.2">
      <c r="B64" s="47"/>
      <c r="C64" s="46" t="s">
        <v>28</v>
      </c>
      <c r="D64" s="45" t="s">
        <v>27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31"/>
      <c r="Y64" s="38"/>
      <c r="Z64" s="31"/>
    </row>
    <row r="65" spans="2:29" x14ac:dyDescent="0.2">
      <c r="B65" s="47"/>
      <c r="C65" s="46" t="s">
        <v>26</v>
      </c>
      <c r="D65" s="45" t="s">
        <v>25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31"/>
      <c r="Y65" s="38"/>
      <c r="Z65" s="31"/>
    </row>
    <row r="66" spans="2:29" x14ac:dyDescent="0.2">
      <c r="B66" s="47"/>
      <c r="C66" s="46" t="s">
        <v>24</v>
      </c>
      <c r="D66" s="45" t="s">
        <v>23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31"/>
      <c r="Y66" s="38"/>
      <c r="Z66" s="31"/>
    </row>
    <row r="67" spans="2:29" ht="15" customHeight="1" x14ac:dyDescent="0.2">
      <c r="B67" s="36"/>
      <c r="C67" s="33"/>
      <c r="D67" s="32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9"/>
    </row>
    <row r="68" spans="2:29" x14ac:dyDescent="0.2">
      <c r="B68" s="35"/>
      <c r="C68" s="34" t="s">
        <v>22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8"/>
      <c r="Z68" s="31"/>
    </row>
    <row r="69" spans="2:29" x14ac:dyDescent="0.2">
      <c r="B69" s="43"/>
      <c r="C69" s="42" t="s">
        <v>21</v>
      </c>
      <c r="D69" s="41" t="s">
        <v>20</v>
      </c>
      <c r="E69" s="40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8"/>
      <c r="Z69" s="31"/>
      <c r="AC69" s="37"/>
    </row>
    <row r="70" spans="2:29" x14ac:dyDescent="0.2">
      <c r="B70" s="43"/>
      <c r="C70" s="42" t="s">
        <v>19</v>
      </c>
      <c r="D70" s="41" t="s">
        <v>18</v>
      </c>
      <c r="E70" s="40" t="s">
        <v>17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8"/>
      <c r="Z70" s="31"/>
      <c r="AC70" s="37"/>
    </row>
    <row r="71" spans="2:29" ht="15" customHeight="1" x14ac:dyDescent="0.2">
      <c r="B71" s="36"/>
      <c r="C71" s="33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2:29" x14ac:dyDescent="0.2">
      <c r="B72" s="35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80" spans="2:29" ht="15" customHeight="1" x14ac:dyDescent="0.2">
      <c r="B80" s="32"/>
      <c r="C80" s="33"/>
      <c r="D80" s="32"/>
      <c r="E80" s="31"/>
      <c r="F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2:27" ht="15" customHeight="1" x14ac:dyDescent="0.2">
      <c r="B81" s="32"/>
      <c r="C81" s="33"/>
      <c r="D81" s="32"/>
      <c r="E81" s="31"/>
      <c r="F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2:27" ht="15" customHeight="1" x14ac:dyDescent="0.2">
      <c r="B82" s="32"/>
      <c r="C82" s="33"/>
      <c r="D82" s="32"/>
      <c r="E82" s="31"/>
      <c r="F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2:27" ht="15" customHeight="1" x14ac:dyDescent="0.2">
      <c r="B83" s="32"/>
      <c r="C83" s="33"/>
      <c r="D83" s="32"/>
      <c r="E83" s="31"/>
      <c r="F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2:27" ht="15" customHeight="1" x14ac:dyDescent="0.2">
      <c r="B84" s="32"/>
      <c r="C84" s="33"/>
      <c r="D84" s="32"/>
      <c r="E84" s="31"/>
      <c r="F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2:27" ht="18" x14ac:dyDescent="0.25">
      <c r="B85" s="30" t="s">
        <v>16</v>
      </c>
      <c r="E85" s="27"/>
    </row>
    <row r="86" spans="2:27" ht="24" customHeight="1" thickBot="1" x14ac:dyDescent="0.25">
      <c r="B86" s="29" t="s">
        <v>15</v>
      </c>
      <c r="D86" s="28" t="str">
        <f>E9&amp;G9&amp;I9&amp;K9&amp;M9&amp;O9&amp;Q9&amp;S9&amp;U9&amp;W9&amp;Y9</f>
        <v/>
      </c>
      <c r="F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2:27" ht="12.75" customHeight="1" thickBot="1" x14ac:dyDescent="0.25">
      <c r="B87" s="26" t="s">
        <v>14</v>
      </c>
      <c r="C87" s="25" t="s">
        <v>13</v>
      </c>
      <c r="D87" s="24" t="s">
        <v>12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2"/>
    </row>
    <row r="88" spans="2:27" ht="20.100000000000001" customHeight="1" x14ac:dyDescent="0.2">
      <c r="B88" s="21" t="s">
        <v>11</v>
      </c>
      <c r="C88" s="20">
        <f>E9</f>
        <v>0</v>
      </c>
      <c r="D88" s="19" t="e">
        <f>VLOOKUP(E9,C15:D16,2,FALSE)</f>
        <v>#N/A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8"/>
      <c r="Z88" s="18"/>
      <c r="AA88" s="17"/>
    </row>
    <row r="89" spans="2:27" ht="20.100000000000001" customHeight="1" x14ac:dyDescent="0.2">
      <c r="B89" s="14" t="s">
        <v>10</v>
      </c>
      <c r="C89" s="13">
        <f>G9</f>
        <v>0</v>
      </c>
      <c r="D89" s="12" t="e">
        <f>VLOOKUP(G9,C19:D20,2,FALSE)</f>
        <v>#N/A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1"/>
      <c r="Z89" s="11"/>
      <c r="AA89" s="16"/>
    </row>
    <row r="90" spans="2:27" ht="20.100000000000001" customHeight="1" x14ac:dyDescent="0.2">
      <c r="B90" s="14" t="s">
        <v>9</v>
      </c>
      <c r="C90" s="13">
        <f>I9</f>
        <v>0</v>
      </c>
      <c r="D90" s="12" t="e">
        <f>VLOOKUP(I9,C23:D24,2,FALSE)</f>
        <v>#N/A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1"/>
      <c r="Z90" s="11"/>
      <c r="AA90" s="10"/>
    </row>
    <row r="91" spans="2:27" ht="20.100000000000001" customHeight="1" x14ac:dyDescent="0.2">
      <c r="B91" s="14" t="s">
        <v>8</v>
      </c>
      <c r="C91" s="13">
        <f>K9</f>
        <v>0</v>
      </c>
      <c r="D91" s="12" t="e">
        <f>VLOOKUP(K9,C27:D28,2,FALSE)</f>
        <v>#N/A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1"/>
      <c r="Z91" s="11"/>
      <c r="AA91" s="10"/>
    </row>
    <row r="92" spans="2:27" ht="20.100000000000001" customHeight="1" x14ac:dyDescent="0.2">
      <c r="B92" s="14" t="s">
        <v>7</v>
      </c>
      <c r="C92" s="13">
        <f>M9</f>
        <v>0</v>
      </c>
      <c r="D92" s="12" t="e">
        <f>VLOOKUP(C92,C31:D32,2,FALSE)</f>
        <v>#N/A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1"/>
      <c r="Z92" s="11"/>
      <c r="AA92" s="10"/>
    </row>
    <row r="93" spans="2:27" ht="20.100000000000001" customHeight="1" x14ac:dyDescent="0.2">
      <c r="B93" s="14" t="s">
        <v>6</v>
      </c>
      <c r="C93" s="13">
        <f>O9</f>
        <v>0</v>
      </c>
      <c r="D93" s="12" t="e">
        <f>VLOOKUP(O9,C35:D37,2,FALSE)</f>
        <v>#N/A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1"/>
      <c r="Z93" s="11"/>
      <c r="AA93" s="10"/>
    </row>
    <row r="94" spans="2:27" ht="20.100000000000001" customHeight="1" x14ac:dyDescent="0.2">
      <c r="B94" s="14" t="s">
        <v>5</v>
      </c>
      <c r="C94" s="15">
        <f>Q9</f>
        <v>0</v>
      </c>
      <c r="D94" s="12" t="e">
        <f>VLOOKUP(Q9,C40:D44,2,FALSE)</f>
        <v>#N/A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1"/>
      <c r="Z94" s="11"/>
      <c r="AA94" s="10"/>
    </row>
    <row r="95" spans="2:27" ht="20.100000000000001" customHeight="1" x14ac:dyDescent="0.2">
      <c r="B95" s="14" t="s">
        <v>4</v>
      </c>
      <c r="C95" s="13">
        <f>S9</f>
        <v>0</v>
      </c>
      <c r="D95" s="12" t="e">
        <f>VLOOKUP(S9,C47:D54,2,FALSE)</f>
        <v>#N/A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1"/>
      <c r="Z95" s="11"/>
      <c r="AA95" s="10"/>
    </row>
    <row r="96" spans="2:27" ht="20.100000000000001" customHeight="1" x14ac:dyDescent="0.2">
      <c r="B96" s="14" t="s">
        <v>3</v>
      </c>
      <c r="C96" s="13">
        <f>U9</f>
        <v>0</v>
      </c>
      <c r="D96" s="12" t="e">
        <f>VLOOKUP(U9,C57:D59,2,FALSE)</f>
        <v>#N/A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1"/>
      <c r="Z96" s="11"/>
      <c r="AA96" s="10"/>
    </row>
    <row r="97" spans="2:27" ht="20.100000000000001" customHeight="1" x14ac:dyDescent="0.2">
      <c r="B97" s="14" t="s">
        <v>2</v>
      </c>
      <c r="C97" s="13">
        <f>W9</f>
        <v>0</v>
      </c>
      <c r="D97" s="12" t="e">
        <f>VLOOKUP(W9,C62:D66,2,FALSE)</f>
        <v>#N/A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1"/>
      <c r="Z97" s="11"/>
      <c r="AA97" s="10"/>
    </row>
    <row r="98" spans="2:27" ht="20.100000000000001" customHeight="1" x14ac:dyDescent="0.2">
      <c r="B98" s="14" t="s">
        <v>1</v>
      </c>
      <c r="C98" s="13">
        <f>Y9</f>
        <v>0</v>
      </c>
      <c r="D98" s="12" t="e">
        <f>VLOOKUP(Y9,C69:D70,2,FALSE)</f>
        <v>#N/A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1"/>
      <c r="Z98" s="11"/>
      <c r="AA98" s="10"/>
    </row>
    <row r="99" spans="2:27" ht="20.100000000000001" customHeight="1" x14ac:dyDescent="0.2">
      <c r="B99" s="14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1"/>
      <c r="Z99" s="11"/>
      <c r="AA99" s="10"/>
    </row>
    <row r="100" spans="2:27" ht="20.100000000000001" customHeight="1" thickBot="1" x14ac:dyDescent="0.25">
      <c r="B100" s="9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6"/>
      <c r="Z100" s="6"/>
      <c r="AA100" s="5"/>
    </row>
    <row r="101" spans="2:27" ht="22.5" customHeight="1" x14ac:dyDescent="0.2">
      <c r="E101" s="4" t="s">
        <v>0</v>
      </c>
      <c r="AA101" s="2"/>
    </row>
    <row r="102" spans="2:27" ht="22.5" customHeight="1" x14ac:dyDescent="0.2">
      <c r="O102" s="2"/>
      <c r="S102" s="3"/>
      <c r="AA102" s="2"/>
    </row>
  </sheetData>
  <sheetProtection algorithmName="SHA-512" hashValue="GeCsylZnAOpnKvJeSawXUt3SQIictvAMuKZiE79eQa81KKCimOOIT5ULVCFxiCaYAExxoRPmi2M4MMxBme2d0Q==" saltValue="+Zwz8UJ9XMpco9WiuCKreg==" spinCount="100000" sheet="1"/>
  <mergeCells count="17">
    <mergeCell ref="Y9:Y10"/>
    <mergeCell ref="A4:Y4"/>
    <mergeCell ref="A6:D12"/>
    <mergeCell ref="E9:E10"/>
    <mergeCell ref="G9:G10"/>
    <mergeCell ref="I9:I10"/>
    <mergeCell ref="K9:K10"/>
    <mergeCell ref="M9:M10"/>
    <mergeCell ref="S9:S10"/>
    <mergeCell ref="U9:U10"/>
    <mergeCell ref="W9:W10"/>
    <mergeCell ref="D35:K35"/>
    <mergeCell ref="D36:K36"/>
    <mergeCell ref="D37:K37"/>
    <mergeCell ref="B13:D13"/>
    <mergeCell ref="O9:O10"/>
    <mergeCell ref="Q9:Q10"/>
  </mergeCells>
  <dataValidations count="11">
    <dataValidation type="list" allowBlank="1" showInputMessage="1" showErrorMessage="1" errorTitle="Invalid Data" error="Please select one option from the drop down list" sqref="W9:W10">
      <formula1>$C$62:$C$66</formula1>
    </dataValidation>
    <dataValidation type="list" allowBlank="1" showInputMessage="1" showErrorMessage="1" errorTitle="Invalid Data" error="Please select one option from the drop down list" sqref="S9:S10">
      <formula1>$AC$47:$AC$54</formula1>
    </dataValidation>
    <dataValidation type="list" allowBlank="1" showInputMessage="1" showErrorMessage="1" errorTitle="Invalid Data" error="Please select one option from the drop down list" sqref="Q9:Q10">
      <formula1>$AC$40:$AC$44</formula1>
    </dataValidation>
    <dataValidation type="list" allowBlank="1" showInputMessage="1" showErrorMessage="1" errorTitle="Invalid Data" error="Please select one option from the drop down list" sqref="O9:O10">
      <formula1>$AC$35:$AC$37</formula1>
    </dataValidation>
    <dataValidation type="list" allowBlank="1" showInputMessage="1" showErrorMessage="1" errorTitle="Invalid Data" error="Please select one option from the drop down list" sqref="K9:K10">
      <formula1>$C$27:$C$28</formula1>
    </dataValidation>
    <dataValidation type="list" allowBlank="1" showInputMessage="1" showErrorMessage="1" errorTitle="Invalid Data" error="Please select one option from the drop down list" sqref="Y9:Y10">
      <formula1>$C$69:$C$70</formula1>
    </dataValidation>
    <dataValidation type="list" allowBlank="1" showInputMessage="1" showErrorMessage="1" errorTitle="Invalid Data" error="Please select one option from the drop down list" sqref="U9:U10">
      <formula1>$AC$57:$AC$59</formula1>
    </dataValidation>
    <dataValidation type="list" allowBlank="1" showInputMessage="1" showErrorMessage="1" errorTitle="Invalid Data" error="Please select one option from the drop down list" promptTitle="Click here to select options" prompt=" " sqref="E9:E10">
      <formula1>$C$15:$C$16</formula1>
    </dataValidation>
    <dataValidation type="list" allowBlank="1" showInputMessage="1" showErrorMessage="1" errorTitle="Invalid Data" error="Please select one option from the drop down list" sqref="G9:G10">
      <formula1>$C$19:$C$20</formula1>
    </dataValidation>
    <dataValidation type="list" allowBlank="1" showInputMessage="1" showErrorMessage="1" errorTitle="Invalid Data" error="Please select one option from the drop down list" sqref="I9:I10">
      <formula1>$C$23:$C$24</formula1>
    </dataValidation>
    <dataValidation type="list" allowBlank="1" showInputMessage="1" showErrorMessage="1" errorTitle="Invalid Data" error="Please select one option from the drop down list" sqref="M9:M10">
      <formula1>$C$31:$C$32</formula1>
    </dataValidation>
  </dataValidations>
  <printOptions horizontalCentered="1"/>
  <pageMargins left="0.5" right="0.25" top="0.25" bottom="0.65" header="0.5" footer="0.28000000000000003"/>
  <pageSetup scale="49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&amp;"Arial,Bold"&amp;Uwww.dynics.com&amp;R&amp;"Impact,Regular"IC-BIX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IC-BIX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Atercero</dc:creator>
  <cp:lastModifiedBy>Atercero</cp:lastModifiedBy>
  <dcterms:created xsi:type="dcterms:W3CDTF">2016-03-08T18:13:52Z</dcterms:created>
  <dcterms:modified xsi:type="dcterms:W3CDTF">2016-03-08T18:14:10Z</dcterms:modified>
</cp:coreProperties>
</file>