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les\HAZ LOC\"/>
    </mc:Choice>
  </mc:AlternateContent>
  <xr:revisionPtr revIDLastSave="0" documentId="8_{F8964788-CF74-4936-8302-5353D085496B}" xr6:coauthVersionLast="45" xr6:coauthVersionMax="45" xr10:uidLastSave="{00000000-0000-0000-0000-000000000000}"/>
  <bookViews>
    <workbookView xWindow="-120" yWindow="-120" windowWidth="29040" windowHeight="17790" xr2:uid="{07A96FF7-D1CA-4F2B-9D9D-6344BF58BBA8}"/>
  </bookViews>
  <sheets>
    <sheet name="PIX-HAZ" sheetId="1" r:id="rId1"/>
    <sheet name="FX-SW-HAZ MONITOR" sheetId="2" r:id="rId2"/>
    <sheet name="FX-SW-PIX-HA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9" i="3" l="1"/>
  <c r="C109" i="3"/>
  <c r="C108" i="3"/>
  <c r="C107" i="3"/>
  <c r="D106" i="3"/>
  <c r="C106" i="3"/>
  <c r="C105" i="3"/>
  <c r="C104" i="3"/>
  <c r="C103" i="3"/>
  <c r="D102" i="3"/>
  <c r="C102" i="3"/>
  <c r="C101" i="3"/>
  <c r="D101" i="3" s="1"/>
  <c r="C100" i="3"/>
  <c r="D100" i="3" s="1"/>
  <c r="C99" i="3"/>
  <c r="C98" i="3"/>
  <c r="D96" i="3"/>
  <c r="D108" i="3"/>
  <c r="D107" i="3"/>
  <c r="AC62" i="3"/>
  <c r="AC61" i="3"/>
  <c r="AC60" i="3"/>
  <c r="AC55" i="3"/>
  <c r="AC54" i="3"/>
  <c r="D105" i="3"/>
  <c r="AC49" i="3"/>
  <c r="AC48" i="3"/>
  <c r="AC47" i="3"/>
  <c r="AC46" i="3"/>
  <c r="D104" i="3"/>
  <c r="D103" i="3"/>
  <c r="D99" i="3"/>
  <c r="AC21" i="3"/>
  <c r="AD21" i="3"/>
  <c r="AC20" i="3"/>
  <c r="AD20" i="3"/>
  <c r="AC19" i="3"/>
  <c r="AD19" i="3"/>
  <c r="AC18" i="3"/>
  <c r="AD18" i="3"/>
  <c r="AC17" i="3"/>
  <c r="AD17" i="3"/>
  <c r="D98" i="3"/>
  <c r="AD16" i="3"/>
  <c r="AC15" i="3"/>
  <c r="AD15" i="3"/>
  <c r="D104" i="2"/>
  <c r="D103" i="2"/>
  <c r="C103" i="2"/>
  <c r="C102" i="2"/>
  <c r="C101" i="2"/>
  <c r="D100" i="2"/>
  <c r="C100" i="2"/>
  <c r="C99" i="2"/>
  <c r="C98" i="2"/>
  <c r="D96" i="2"/>
  <c r="AA34" i="2"/>
  <c r="AA33" i="2"/>
  <c r="D101" i="2"/>
  <c r="D99" i="2"/>
  <c r="AA22" i="2"/>
  <c r="AB22" i="2"/>
  <c r="AA21" i="2"/>
  <c r="AB21" i="2"/>
  <c r="AB20" i="2"/>
  <c r="AA20" i="2"/>
  <c r="AA19" i="2"/>
  <c r="AB19" i="2"/>
  <c r="AA18" i="2"/>
  <c r="AB18" i="2"/>
  <c r="AA17" i="2"/>
  <c r="AB17" i="2"/>
  <c r="AB16" i="2"/>
  <c r="AA16" i="2"/>
  <c r="AA15" i="2"/>
  <c r="AB15" i="2"/>
  <c r="D98" i="2"/>
  <c r="AB14" i="2"/>
  <c r="C106" i="1"/>
  <c r="D106" i="1" s="1"/>
  <c r="D105" i="1"/>
  <c r="C105" i="1"/>
  <c r="C104" i="1"/>
  <c r="D104" i="1" s="1"/>
  <c r="C103" i="1"/>
  <c r="D103" i="1" s="1"/>
  <c r="C102" i="1"/>
  <c r="D102" i="1" s="1"/>
  <c r="D101" i="1"/>
  <c r="C101" i="1"/>
  <c r="C100" i="1"/>
  <c r="D100" i="1" s="1"/>
  <c r="C99" i="1"/>
  <c r="D99" i="1" s="1"/>
  <c r="C98" i="1"/>
  <c r="D96" i="1"/>
  <c r="W46" i="1"/>
  <c r="W45" i="1"/>
  <c r="W44" i="1"/>
  <c r="W39" i="1"/>
  <c r="W38" i="1"/>
  <c r="W33" i="1"/>
  <c r="W32" i="1"/>
  <c r="W31" i="1"/>
  <c r="W30" i="1"/>
  <c r="D98" i="1"/>
  <c r="AA14" i="2" l="1"/>
  <c r="D102" i="2"/>
  <c r="AC16" i="3"/>
</calcChain>
</file>

<file path=xl/sharedStrings.xml><?xml version="1.0" encoding="utf-8"?>
<sst xmlns="http://schemas.openxmlformats.org/spreadsheetml/2006/main" count="291" uniqueCount="143">
  <si>
    <t>Work your part number from left to right always ==&gt;</t>
  </si>
  <si>
    <t>CHASSIS</t>
  </si>
  <si>
    <t>POWER SUPPLY</t>
  </si>
  <si>
    <t>SYSTEM COMPONENT CONFIGURATION</t>
  </si>
  <si>
    <t>IY</t>
  </si>
  <si>
    <t>IZ</t>
  </si>
  <si>
    <t>CPU CONFIGURATION</t>
  </si>
  <si>
    <t>Only available on IY system</t>
  </si>
  <si>
    <t>Only available on IZ system</t>
  </si>
  <si>
    <t>OPERATING SYSTEM</t>
  </si>
  <si>
    <t>XX</t>
  </si>
  <si>
    <t>LUB</t>
  </si>
  <si>
    <t>E10</t>
  </si>
  <si>
    <t>E19</t>
  </si>
  <si>
    <t>MEMORY</t>
  </si>
  <si>
    <t>INTERNAL DRIVE</t>
  </si>
  <si>
    <t>CD DRIVE CONFIGURATION</t>
  </si>
  <si>
    <t>C7</t>
  </si>
  <si>
    <t>HAZARDOUS LOCATION APPROVED</t>
  </si>
  <si>
    <t>-HAZ</t>
  </si>
  <si>
    <t>Approved for Class I Division 2, Groups A, B, C, and D;
T4A Hazardous Locations
Must be Installed in a Suitable Enclosure for the Application</t>
  </si>
  <si>
    <t>Your Order's Details:</t>
  </si>
  <si>
    <t>Part Number:</t>
  </si>
  <si>
    <t>CODE</t>
  </si>
  <si>
    <t>PART</t>
  </si>
  <si>
    <t>ORDER DESCRIPTION</t>
  </si>
  <si>
    <t>CHS</t>
  </si>
  <si>
    <t>PW</t>
  </si>
  <si>
    <t>SYS</t>
  </si>
  <si>
    <t>CPU</t>
  </si>
  <si>
    <t>OS</t>
  </si>
  <si>
    <t>RM</t>
  </si>
  <si>
    <t>DRV</t>
  </si>
  <si>
    <t>CD</t>
  </si>
  <si>
    <t>HAZ</t>
  </si>
  <si>
    <t xml:space="preserve">Please fax your order directly to your LOCAL DISTRIBUTOR or if one is not found fax it to 734.677.6105 or email it to sales@dynics.com </t>
  </si>
  <si>
    <t>DISPLAY</t>
  </si>
  <si>
    <t>4:3</t>
  </si>
  <si>
    <t>16:9</t>
  </si>
  <si>
    <t>BEZEL</t>
  </si>
  <si>
    <t>LENS</t>
  </si>
  <si>
    <t>T</t>
  </si>
  <si>
    <t>TOUCH SCREEN CONNECTION</t>
  </si>
  <si>
    <t>MONITOR CHASSIS</t>
  </si>
  <si>
    <t>VIDEO INPUT</t>
  </si>
  <si>
    <t>Approved for Class I Division 2, Groups A, B, C, and D;
Class II Division 2, Groups F and G, and
Class III, T4A Hazardous Locations
Must be Installed in a Suitable Enclosure for the Application</t>
  </si>
  <si>
    <t>DSP</t>
  </si>
  <si>
    <t>BEZ</t>
  </si>
  <si>
    <t>LEN</t>
  </si>
  <si>
    <t>TCH</t>
  </si>
  <si>
    <t>VID</t>
  </si>
  <si>
    <t>N</t>
  </si>
  <si>
    <t>PS</t>
  </si>
  <si>
    <t>Price List Effective 06/01/2020 Rev. 3.1.01</t>
  </si>
  <si>
    <t>PIX0</t>
  </si>
  <si>
    <t>No PCI Slot Panel PC Module, Graphite Gray Powder Coat Finish</t>
  </si>
  <si>
    <t>PIX1</t>
  </si>
  <si>
    <t>1 PCI Slot Panel PC Module, Graphite Gray Powder Coat Finish</t>
  </si>
  <si>
    <t>PIXE</t>
  </si>
  <si>
    <t>1 PCIe Slot Panel PC Module, Graphite Gray Powder Coat Finish</t>
  </si>
  <si>
    <t>PIX2</t>
  </si>
  <si>
    <t>2 PCI Slot Panel PC Module, Graphite Gray Powder Coat Finish</t>
  </si>
  <si>
    <t>PIX1E</t>
  </si>
  <si>
    <t>1 PCI + PCIe Slot Panel PC Module, Graphite Gray Powder Coat Finish</t>
  </si>
  <si>
    <t>HA</t>
  </si>
  <si>
    <t>100~240VAC Power - 3-Pin Quick Disconnect Approved for Haz Loc</t>
  </si>
  <si>
    <t>HD</t>
  </si>
  <si>
    <t>24VDC Power Entry - 3-Pin Quick Disconnect Approved for Haz Loc</t>
  </si>
  <si>
    <t>Mini-ITX Q170. 2x 1Gb Ethernet, 1x RS232, 4x USB 3.0, 4x USB 2.0, 2x PS/2, 1x DVI-D, 2x DisplayPort v1.2, 2x Audio Jacks (Mic-in/Line-out)</t>
  </si>
  <si>
    <t>Mini-ITX Q370, 2x 1Gb Ethernet (1x Supporting Intel® vPro™ AMT), 1x RS232, 4x USB3.1, 4x USB 2.0, 2x PS/2, 1x DVI-D, 2x DisplayPort v1.2, 2x Audio Jacks (Line-out/Line-in)</t>
  </si>
  <si>
    <t>D7</t>
  </si>
  <si>
    <t>6th Gen Quad Core i5-6500TE, up to 3.3 GHz, 6MB Cache</t>
  </si>
  <si>
    <t>D8</t>
  </si>
  <si>
    <t>6th Gen Quad Core i7-6700TE, up to 3.4 GHz, 8MB Cache</t>
  </si>
  <si>
    <t>DH</t>
  </si>
  <si>
    <t>8th Gen Hexa Core i5-8500T, up to 3.5 GHz, 9MB Cache</t>
  </si>
  <si>
    <t>DJ</t>
  </si>
  <si>
    <t>8th Gen Hexa Core i7-8700T, up to 4.0 GHz, 12MB Cache</t>
  </si>
  <si>
    <t>No Operating System</t>
  </si>
  <si>
    <t>Linux Ubuntu</t>
  </si>
  <si>
    <t>W76</t>
  </si>
  <si>
    <t>Windows 7 Pro 64-bit Version</t>
  </si>
  <si>
    <t>E76</t>
  </si>
  <si>
    <t>Windows 7 Embedded Standard - 64-bit Version</t>
  </si>
  <si>
    <t>Windows 10 Enterprise 64-bit Version (IOT LTSB 2016)</t>
  </si>
  <si>
    <t>Windows 10 Enterprise 64-bit Version (IOT LTSC 2019)</t>
  </si>
  <si>
    <t>B</t>
  </si>
  <si>
    <t>8.0 GB RAM DDR4 SO-DIMM</t>
  </si>
  <si>
    <t>C</t>
  </si>
  <si>
    <t>16.0 GB RAM DDR4 SO-DIMM</t>
  </si>
  <si>
    <t>D</t>
  </si>
  <si>
    <t>32.0 GB RAM DDR4 SO-DIMM</t>
  </si>
  <si>
    <t>N5</t>
  </si>
  <si>
    <t>1 TB 2.5" Hard Drive SATA</t>
  </si>
  <si>
    <t>EB</t>
  </si>
  <si>
    <t>240.0 GB 2.5" Solid-State Flash Drive SATA</t>
  </si>
  <si>
    <t>EK</t>
  </si>
  <si>
    <t>480.0 GB 2.5" Solid-State Flash Drive SATA</t>
  </si>
  <si>
    <t>EL</t>
  </si>
  <si>
    <t>960.0 GB 2.5" Solid-State Flash Drive SATA</t>
  </si>
  <si>
    <t>EM</t>
  </si>
  <si>
    <t>1.92 TB 2.5" Solid-State Flash Drive SATA</t>
  </si>
  <si>
    <t>No Internal Drive</t>
  </si>
  <si>
    <t>No CD Drive</t>
  </si>
  <si>
    <t>FX12</t>
  </si>
  <si>
    <t>12.1" TFT SVGA (800x600) Flat Panel LCD</t>
  </si>
  <si>
    <t>FX15</t>
  </si>
  <si>
    <t>15" TFT XGA (1024x768) Flat Panel LCD</t>
  </si>
  <si>
    <t>FX17</t>
  </si>
  <si>
    <t>17.1" TFT SXGA (1280x1024) Flat Panel LCD</t>
  </si>
  <si>
    <t>FX19</t>
  </si>
  <si>
    <t>19" TFT SXGA (1280x1024) Flat Panel LCD</t>
  </si>
  <si>
    <t>SW12</t>
  </si>
  <si>
    <t>12.1" WXGA (1280x800) Widescreen Flat Panel LCD</t>
  </si>
  <si>
    <t>SW15</t>
  </si>
  <si>
    <t>15.6" FHD (1920x1080) Widescreen Full HD Flat Panel LCD</t>
  </si>
  <si>
    <t>SW19</t>
  </si>
  <si>
    <t>18.5" FHD (1920x1080) Widescreen Full HD Flat Panel LCD</t>
  </si>
  <si>
    <t>SW22</t>
  </si>
  <si>
    <t>21.5" FHD (1920x1080) Widescreen Full HD Flat Panel LCD</t>
  </si>
  <si>
    <t>SW24</t>
  </si>
  <si>
    <t>24" FHD (1920x1080) Widescreen Full HD Flat Panel LCD</t>
  </si>
  <si>
    <t>P</t>
  </si>
  <si>
    <t>NEMA 4 Powder Coated Black Texture Finish, Panel Mounted Milled Aluminum Bezel</t>
  </si>
  <si>
    <t>S</t>
  </si>
  <si>
    <t>NEMA 4X Stainless Steel, Panel Mounted</t>
  </si>
  <si>
    <t>Analog Resistive Touchscreen</t>
  </si>
  <si>
    <t>Serial Output Connection - Serial Cable Included</t>
  </si>
  <si>
    <t>U</t>
  </si>
  <si>
    <t>USB Output Connection - USB Cable Included</t>
  </si>
  <si>
    <t xml:space="preserve"> Monitor Chassis, 100~240VAC Power - 3-Pin Quick Disconnect Approved for Haz Loc</t>
  </si>
  <si>
    <t xml:space="preserve"> Monitor Chassis, 24VDC Power Entry - 3-Pin Quick Disconnect Approved for Haz Loc</t>
  </si>
  <si>
    <t>R</t>
  </si>
  <si>
    <t>RGB Analog VGA Input - VGA Cable Included</t>
  </si>
  <si>
    <t>DVI Digital Input - DVI Cable Included</t>
  </si>
  <si>
    <t>15" TFT XGA (1024x768) Flat Panel LCD, Integrated PC.</t>
  </si>
  <si>
    <t>17.1" TFT SXGA (1280x1024) Flat Panel LCD, Integrated PC.</t>
  </si>
  <si>
    <t>19" TFT SXGA (1280x1024) Flat Panel LCD, Integrated PC.</t>
  </si>
  <si>
    <t>15.6" FHD (1920x1080) Widescreen Full HD Flat Panel LCD Integrated</t>
  </si>
  <si>
    <t>18.5" FHD (1920x1080) Widescreen Full HD Flat Panel LCD Integrated</t>
  </si>
  <si>
    <t>21.5" FHD (1920x1080) Widescreen Full HD Flat Panel LCD Integrated</t>
  </si>
  <si>
    <t>24" FHD (1920x1080) Widescreen Full HD Flat Panel LCD Integrated</t>
  </si>
  <si>
    <t>NEMA 4 Powder Coated Black Texture Finish, Panel Mounted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</si>
</sst>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[$$-409]#,##0_);\([$$-409]#,##0\)"/>
    <numFmt numFmtId="167" formatCode="&quot;$&quot;#,##0"/>
  </numFmts>
  <fonts count="22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1"/>
      <color indexed="18"/>
      <name val="Tahoma"/>
      <family val="2"/>
    </font>
    <font>
      <sz val="12"/>
      <color indexed="1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i/>
      <sz val="8"/>
      <name val="Tahoma"/>
      <family val="2"/>
    </font>
    <font>
      <sz val="10"/>
      <color theme="0"/>
      <name val="Tahoma"/>
      <family val="2"/>
    </font>
    <font>
      <b/>
      <i/>
      <sz val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  <font>
      <sz val="10"/>
      <color indexed="18"/>
      <name val="Tahoma"/>
      <family val="2"/>
    </font>
    <font>
      <sz val="10"/>
      <color rgb="FFFF0000"/>
      <name val="Tahoma"/>
      <family val="2"/>
    </font>
    <font>
      <b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0" fontId="7" fillId="5" borderId="0" xfId="3" applyFont="1" applyFill="1" applyAlignment="1" applyProtection="1">
      <alignment horizontal="center" vertical="center" wrapText="1"/>
      <protection locked="0"/>
    </xf>
    <xf numFmtId="166" fontId="3" fillId="4" borderId="0" xfId="0" applyNumberFormat="1" applyFont="1" applyFill="1"/>
    <xf numFmtId="166" fontId="3" fillId="5" borderId="0" xfId="0" applyNumberFormat="1" applyFont="1" applyFill="1"/>
    <xf numFmtId="166" fontId="3" fillId="0" borderId="0" xfId="0" applyNumberFormat="1" applyFont="1"/>
    <xf numFmtId="0" fontId="9" fillId="0" borderId="0" xfId="0" applyFont="1" applyAlignment="1">
      <alignment horizontal="center" vertical="center"/>
    </xf>
    <xf numFmtId="165" fontId="1" fillId="4" borderId="0" xfId="1" applyNumberFormat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1" fillId="4" borderId="0" xfId="0" applyFont="1" applyFill="1"/>
    <xf numFmtId="0" fontId="1" fillId="5" borderId="0" xfId="0" applyFont="1" applyFill="1"/>
    <xf numFmtId="165" fontId="1" fillId="4" borderId="0" xfId="1" applyNumberFormat="1" applyFont="1" applyFill="1" applyAlignment="1">
      <alignment vertical="center"/>
    </xf>
    <xf numFmtId="0" fontId="1" fillId="4" borderId="0" xfId="0" applyFont="1" applyFill="1" applyAlignment="1">
      <alignment horizontal="center"/>
    </xf>
    <xf numFmtId="165" fontId="1" fillId="4" borderId="0" xfId="1" applyNumberFormat="1" applyFont="1" applyFill="1" applyAlignment="1">
      <alignment horizontal="left" vertical="center"/>
    </xf>
    <xf numFmtId="0" fontId="10" fillId="4" borderId="0" xfId="0" applyFont="1" applyFill="1"/>
    <xf numFmtId="165" fontId="1" fillId="0" borderId="0" xfId="1" applyNumberFormat="1" applyFont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165" fontId="1" fillId="5" borderId="0" xfId="1" applyNumberFormat="1" applyFont="1" applyFill="1" applyAlignment="1">
      <alignment horizontal="right" vertical="center"/>
    </xf>
    <xf numFmtId="165" fontId="1" fillId="5" borderId="0" xfId="1" applyNumberFormat="1" applyFont="1" applyFill="1" applyAlignment="1">
      <alignment horizontal="center" vertical="center"/>
    </xf>
    <xf numFmtId="165" fontId="1" fillId="5" borderId="0" xfId="1" applyNumberFormat="1" applyFont="1" applyFill="1" applyAlignment="1">
      <alignment horizontal="left" vertical="center" wrapText="1"/>
    </xf>
    <xf numFmtId="165" fontId="1" fillId="4" borderId="0" xfId="1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165" fontId="1" fillId="4" borderId="0" xfId="1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1" fillId="0" borderId="0" xfId="0" applyFont="1"/>
    <xf numFmtId="165" fontId="1" fillId="0" borderId="0" xfId="1" applyNumberFormat="1" applyFont="1" applyAlignment="1">
      <alignment horizontal="left" vertical="center"/>
    </xf>
    <xf numFmtId="165" fontId="1" fillId="5" borderId="0" xfId="1" applyNumberFormat="1" applyFont="1" applyFill="1" applyAlignment="1">
      <alignment horizontal="right"/>
    </xf>
    <xf numFmtId="165" fontId="1" fillId="5" borderId="0" xfId="1" applyNumberFormat="1" applyFont="1" applyFill="1" applyAlignment="1">
      <alignment horizontal="center"/>
    </xf>
    <xf numFmtId="165" fontId="1" fillId="5" borderId="0" xfId="1" applyNumberFormat="1" applyFont="1" applyFill="1" applyAlignment="1">
      <alignment horizontal="left" vertical="center"/>
    </xf>
    <xf numFmtId="0" fontId="12" fillId="5" borderId="0" xfId="0" applyFont="1" applyFill="1"/>
    <xf numFmtId="0" fontId="12" fillId="4" borderId="0" xfId="0" applyFont="1" applyFill="1"/>
    <xf numFmtId="0" fontId="13" fillId="5" borderId="0" xfId="0" applyFont="1" applyFill="1"/>
    <xf numFmtId="0" fontId="10" fillId="5" borderId="0" xfId="0" applyFont="1" applyFill="1"/>
    <xf numFmtId="165" fontId="1" fillId="5" borderId="0" xfId="1" applyNumberFormat="1" applyFont="1" applyFill="1" applyAlignment="1">
      <alignment vertical="center" wrapText="1"/>
    </xf>
    <xf numFmtId="165" fontId="1" fillId="0" borderId="0" xfId="1" applyNumberFormat="1" applyFont="1" applyAlignment="1">
      <alignment horizontal="right" vertical="center"/>
    </xf>
    <xf numFmtId="0" fontId="14" fillId="0" borderId="0" xfId="0" applyFont="1"/>
    <xf numFmtId="165" fontId="1" fillId="0" borderId="0" xfId="1" applyNumberFormat="1" applyFont="1"/>
    <xf numFmtId="165" fontId="1" fillId="0" borderId="0" xfId="1" applyNumberFormat="1" applyFont="1" applyAlignment="1">
      <alignment horizontal="center"/>
    </xf>
    <xf numFmtId="0" fontId="15" fillId="0" borderId="0" xfId="0" applyFont="1"/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7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167" fontId="1" fillId="0" borderId="8" xfId="1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7" fontId="1" fillId="0" borderId="11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7" fontId="1" fillId="0" borderId="14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/>
    <xf numFmtId="167" fontId="1" fillId="0" borderId="20" xfId="1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9" fontId="18" fillId="0" borderId="0" xfId="2" applyFont="1" applyAlignment="1" applyProtection="1">
      <alignment horizontal="right" vertical="center"/>
      <protection locked="0"/>
    </xf>
    <xf numFmtId="49" fontId="19" fillId="4" borderId="0" xfId="3" applyNumberFormat="1" applyFont="1" applyFill="1" applyAlignment="1" applyProtection="1">
      <alignment horizontal="center" vertical="center" wrapText="1"/>
      <protection locked="0"/>
    </xf>
    <xf numFmtId="165" fontId="11" fillId="0" borderId="0" xfId="0" applyNumberFormat="1" applyFont="1"/>
    <xf numFmtId="20" fontId="9" fillId="0" borderId="21" xfId="0" quotePrefix="1" applyNumberFormat="1" applyFont="1" applyBorder="1" applyAlignment="1">
      <alignment horizontal="center" vertical="center" textRotation="255" wrapText="1"/>
    </xf>
    <xf numFmtId="165" fontId="1" fillId="4" borderId="22" xfId="1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165" fontId="1" fillId="4" borderId="23" xfId="1" applyNumberFormat="1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 textRotation="255" wrapText="1"/>
    </xf>
    <xf numFmtId="165" fontId="1" fillId="4" borderId="0" xfId="1" applyNumberFormat="1" applyFont="1" applyFill="1" applyBorder="1" applyAlignment="1">
      <alignment horizontal="center"/>
    </xf>
    <xf numFmtId="165" fontId="1" fillId="4" borderId="25" xfId="1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 textRotation="255" wrapText="1"/>
    </xf>
    <xf numFmtId="165" fontId="1" fillId="4" borderId="19" xfId="1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65" fontId="1" fillId="4" borderId="26" xfId="1" applyNumberFormat="1" applyFont="1" applyFill="1" applyBorder="1" applyAlignment="1">
      <alignment horizontal="left" vertical="center"/>
    </xf>
    <xf numFmtId="0" fontId="9" fillId="0" borderId="21" xfId="0" quotePrefix="1" applyFont="1" applyBorder="1" applyAlignment="1">
      <alignment horizontal="center" vertical="center" textRotation="255" wrapText="1"/>
    </xf>
    <xf numFmtId="165" fontId="20" fillId="0" borderId="0" xfId="0" applyNumberFormat="1" applyFont="1"/>
    <xf numFmtId="0" fontId="1" fillId="5" borderId="0" xfId="0" applyFont="1" applyFill="1" applyAlignment="1">
      <alignment horizontal="center"/>
    </xf>
    <xf numFmtId="165" fontId="1" fillId="4" borderId="0" xfId="1" quotePrefix="1" applyNumberFormat="1" applyFont="1" applyFill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" fillId="5" borderId="22" xfId="0" applyFont="1" applyFill="1" applyBorder="1"/>
    <xf numFmtId="0" fontId="1" fillId="0" borderId="2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167" fontId="1" fillId="0" borderId="32" xfId="1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5" fontId="1" fillId="0" borderId="33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49" fontId="6" fillId="5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/>
    <xf numFmtId="20" fontId="21" fillId="0" borderId="21" xfId="0" quotePrefix="1" applyNumberFormat="1" applyFont="1" applyBorder="1" applyAlignment="1">
      <alignment horizontal="center" vertical="center" textRotation="255" wrapText="1"/>
    </xf>
    <xf numFmtId="165" fontId="1" fillId="4" borderId="22" xfId="1" applyNumberFormat="1" applyFont="1" applyFill="1" applyBorder="1" applyAlignment="1">
      <alignment vertical="center"/>
    </xf>
    <xf numFmtId="20" fontId="21" fillId="0" borderId="24" xfId="0" quotePrefix="1" applyNumberFormat="1" applyFont="1" applyBorder="1" applyAlignment="1">
      <alignment horizontal="center" vertical="center" textRotation="255" wrapText="1"/>
    </xf>
    <xf numFmtId="165" fontId="1" fillId="4" borderId="0" xfId="1" applyNumberFormat="1" applyFont="1" applyFill="1" applyBorder="1" applyAlignment="1">
      <alignment vertical="center"/>
    </xf>
    <xf numFmtId="20" fontId="21" fillId="0" borderId="16" xfId="0" quotePrefix="1" applyNumberFormat="1" applyFont="1" applyBorder="1" applyAlignment="1">
      <alignment horizontal="center" vertical="center" textRotation="255" wrapText="1"/>
    </xf>
    <xf numFmtId="165" fontId="1" fillId="4" borderId="19" xfId="1" applyNumberFormat="1" applyFont="1" applyFill="1" applyBorder="1" applyAlignment="1">
      <alignment vertical="center"/>
    </xf>
    <xf numFmtId="0" fontId="21" fillId="0" borderId="21" xfId="0" quotePrefix="1" applyFont="1" applyBorder="1" applyAlignment="1">
      <alignment horizontal="center" vertical="center" textRotation="255" wrapText="1"/>
    </xf>
    <xf numFmtId="0" fontId="21" fillId="0" borderId="24" xfId="0" applyFont="1" applyBorder="1" applyAlignment="1">
      <alignment horizontal="center" vertical="center" textRotation="255" wrapText="1"/>
    </xf>
    <xf numFmtId="0" fontId="21" fillId="0" borderId="16" xfId="0" applyFont="1" applyBorder="1" applyAlignment="1">
      <alignment horizontal="center" vertical="center" textRotation="255" wrapText="1"/>
    </xf>
    <xf numFmtId="49" fontId="11" fillId="0" borderId="0" xfId="0" applyNumberFormat="1" applyFont="1"/>
    <xf numFmtId="165" fontId="1" fillId="5" borderId="0" xfId="1" applyNumberFormat="1" applyFont="1" applyFill="1" applyAlignment="1">
      <alignment horizontal="left" vertical="center" wrapText="1"/>
    </xf>
    <xf numFmtId="165" fontId="1" fillId="4" borderId="0" xfId="1" applyNumberFormat="1" applyFont="1" applyFill="1" applyAlignment="1">
      <alignment vertical="center" wrapText="1"/>
    </xf>
    <xf numFmtId="165" fontId="9" fillId="0" borderId="0" xfId="1" applyNumberFormat="1" applyFont="1" applyAlignment="1">
      <alignment vertical="center"/>
    </xf>
    <xf numFmtId="0" fontId="1" fillId="0" borderId="30" xfId="0" applyFont="1" applyBorder="1" applyAlignment="1">
      <alignment vertic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PIX-HAZ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dynics.net/documents/FX-SW-HAZ-MONITOR.pdf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FX-SW-HAZ-PIX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FFD87CD8-1946-49BB-898B-4D4878697049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PIX-HAZ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Hazardous Location Industrial Panel PC</a:t>
          </a: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691AF942-C366-48AD-9128-7D5C43498E6C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0414139F-C004-4DC9-B5B8-2A8311C35983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D9209C58-5AB8-4408-853D-B3994FE78CC7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9120CC92-0A36-4235-BA44-BF529B27A7F7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822CA069-95CF-43A0-8A09-30D8852170E9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9EEA0E0B-3492-47B0-AFED-E7D6554D297F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419100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4912E40F-3AD1-4848-A31B-D9947211D662}"/>
            </a:ext>
          </a:extLst>
        </xdr:cNvPr>
        <xdr:cNvSpPr txBox="1">
          <a:spLocks noChangeArrowheads="1"/>
        </xdr:cNvSpPr>
      </xdr:nvSpPr>
      <xdr:spPr bwMode="auto">
        <a:xfrm>
          <a:off x="9159478" y="869156"/>
          <a:ext cx="37504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CD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0933417-7E7A-4E7B-AA08-41B4793E9137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D04DA54-1F3A-40A8-9D96-BD359A7215D8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 editAs="oneCell">
    <xdr:from>
      <xdr:col>3</xdr:col>
      <xdr:colOff>2293351</xdr:colOff>
      <xdr:row>5</xdr:row>
      <xdr:rowOff>85725</xdr:rowOff>
    </xdr:from>
    <xdr:to>
      <xdr:col>3</xdr:col>
      <xdr:colOff>3688349</xdr:colOff>
      <xdr:row>11</xdr:row>
      <xdr:rowOff>142875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EEE99BEC-2456-4955-B9D9-7CC73B931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0676" y="895350"/>
          <a:ext cx="1394998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14" name="Text Box 88">
          <a:extLst>
            <a:ext uri="{FF2B5EF4-FFF2-40B4-BE49-F238E27FC236}">
              <a16:creationId xmlns:a16="http://schemas.microsoft.com/office/drawing/2014/main" id="{9DF22FAD-8F35-4728-A026-7E1C87042110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5" name="Picture 116" descr="Dynics Logo">
          <a:extLst>
            <a:ext uri="{FF2B5EF4-FFF2-40B4-BE49-F238E27FC236}">
              <a16:creationId xmlns:a16="http://schemas.microsoft.com/office/drawing/2014/main" id="{56902B7A-A1BD-4B73-9C9F-55CC6F31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212397</xdr:colOff>
      <xdr:row>1</xdr:row>
      <xdr:rowOff>161512</xdr:rowOff>
    </xdr:from>
    <xdr:ext cx="2039469" cy="216149"/>
    <xdr:sp macro="" textlink="">
      <xdr:nvSpPr>
        <xdr:cNvPr id="16" name="Rectangl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7A86BC-D52E-4D2F-AF8D-14D4E3CD746D}"/>
            </a:ext>
          </a:extLst>
        </xdr:cNvPr>
        <xdr:cNvSpPr/>
      </xdr:nvSpPr>
      <xdr:spPr>
        <a:xfrm>
          <a:off x="9832647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20</xdr:col>
      <xdr:colOff>38100</xdr:colOff>
      <xdr:row>5</xdr:row>
      <xdr:rowOff>66675</xdr:rowOff>
    </xdr:from>
    <xdr:to>
      <xdr:col>20</xdr:col>
      <xdr:colOff>413147</xdr:colOff>
      <xdr:row>6</xdr:row>
      <xdr:rowOff>228600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C40AEBFA-6679-40DC-AC96-83BB8FC397F2}"/>
            </a:ext>
          </a:extLst>
        </xdr:cNvPr>
        <xdr:cNvSpPr txBox="1">
          <a:spLocks noChangeArrowheads="1"/>
        </xdr:cNvSpPr>
      </xdr:nvSpPr>
      <xdr:spPr bwMode="auto">
        <a:xfrm>
          <a:off x="9658350" y="876300"/>
          <a:ext cx="37504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HAZ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2" name="Text Box 88">
          <a:extLst>
            <a:ext uri="{FF2B5EF4-FFF2-40B4-BE49-F238E27FC236}">
              <a16:creationId xmlns:a16="http://schemas.microsoft.com/office/drawing/2014/main" id="{ED38AC06-B9E9-4982-81CA-08DF0FF96D98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3" name="Text Box 115">
          <a:extLst>
            <a:ext uri="{FF2B5EF4-FFF2-40B4-BE49-F238E27FC236}">
              <a16:creationId xmlns:a16="http://schemas.microsoft.com/office/drawing/2014/main" id="{6A9C0016-1ED6-4614-83A1-15D0964D9B91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FX/SW-HAZ MONITOR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Hazardous Location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Monitors 4:3 &amp; 16:9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3FF82DF9-5CEB-4AE1-8170-04DCCFCF4284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9CF88C26-9293-41D8-83A8-09E3E85C9836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686065D8-6D91-42D9-9C3A-4E227E6B44AE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TCH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73F5E69A-0B29-4ADC-90CF-8B8D86CCA786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791EA9D7-0723-4694-BD97-DAB8E3F5952A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VID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B041579-CD5C-41FA-961E-1A14E473ECBE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C6416F7-CCC8-40B7-B459-61D5A6288506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2" name="Picture 116" descr="Dynics Logo">
          <a:extLst>
            <a:ext uri="{FF2B5EF4-FFF2-40B4-BE49-F238E27FC236}">
              <a16:creationId xmlns:a16="http://schemas.microsoft.com/office/drawing/2014/main" id="{5D145F9D-1838-4F97-99EE-A49A4AD9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71427</xdr:colOff>
      <xdr:row>1</xdr:row>
      <xdr:rowOff>161512</xdr:rowOff>
    </xdr:from>
    <xdr:ext cx="2039469" cy="216149"/>
    <xdr:sp macro="" textlink="">
      <xdr:nvSpPr>
        <xdr:cNvPr id="13" name="Rectangl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31984D-2791-45CD-AC55-32FAFCFC7030}"/>
            </a:ext>
          </a:extLst>
        </xdr:cNvPr>
        <xdr:cNvSpPr/>
      </xdr:nvSpPr>
      <xdr:spPr>
        <a:xfrm>
          <a:off x="9691677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 editAs="oneCell">
    <xdr:from>
      <xdr:col>3</xdr:col>
      <xdr:colOff>3314700</xdr:colOff>
      <xdr:row>6</xdr:row>
      <xdr:rowOff>66675</xdr:rowOff>
    </xdr:from>
    <xdr:to>
      <xdr:col>3</xdr:col>
      <xdr:colOff>3842477</xdr:colOff>
      <xdr:row>11</xdr:row>
      <xdr:rowOff>0</xdr:rowOff>
    </xdr:to>
    <xdr:pic>
      <xdr:nvPicPr>
        <xdr:cNvPr id="14" name="Picture 12">
          <a:extLst>
            <a:ext uri="{FF2B5EF4-FFF2-40B4-BE49-F238E27FC236}">
              <a16:creationId xmlns:a16="http://schemas.microsoft.com/office/drawing/2014/main" id="{FAD67D7C-26A4-4854-BB90-D89E06DE4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38225"/>
          <a:ext cx="527777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BC759556-26D1-425A-B90D-954421D91DA4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HAZ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2" name="Text Box 88">
          <a:extLst>
            <a:ext uri="{FF2B5EF4-FFF2-40B4-BE49-F238E27FC236}">
              <a16:creationId xmlns:a16="http://schemas.microsoft.com/office/drawing/2014/main" id="{29E3CB6F-FD92-4690-8FF0-34ACFE67E735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3" name="Text Box 115">
          <a:extLst>
            <a:ext uri="{FF2B5EF4-FFF2-40B4-BE49-F238E27FC236}">
              <a16:creationId xmlns:a16="http://schemas.microsoft.com/office/drawing/2014/main" id="{F56B6D3F-7C29-4201-A237-92C65EEA14EB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FX/SW-PIX-HAZ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Hazardous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Locations </a:t>
          </a: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Integrated Panel PC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11F116FB-5671-4C3C-AFC5-543241C44C6F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D9C0E7F9-79B0-4565-A6B3-CC7458712303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017CD22B-B720-4221-A494-D86DD916E333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23F34AA0-FCF3-4EC7-80C1-4EAE0F804BE9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051DA594-038F-4680-9567-640197B31F29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F0F1357B-7EBA-40EA-B21B-68F1CB78A89F}"/>
            </a:ext>
          </a:extLst>
        </xdr:cNvPr>
        <xdr:cNvSpPr txBox="1">
          <a:spLocks noChangeArrowheads="1"/>
        </xdr:cNvSpPr>
      </xdr:nvSpPr>
      <xdr:spPr bwMode="auto">
        <a:xfrm>
          <a:off x="91594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1D846A3F-E671-409A-9207-C72ACA8E1DB0}"/>
            </a:ext>
          </a:extLst>
        </xdr:cNvPr>
        <xdr:cNvSpPr txBox="1">
          <a:spLocks noChangeArrowheads="1"/>
        </xdr:cNvSpPr>
      </xdr:nvSpPr>
      <xdr:spPr bwMode="auto">
        <a:xfrm>
          <a:off x="96643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7F0E18EE-933C-4297-B57E-99A40182AC8D}"/>
            </a:ext>
          </a:extLst>
        </xdr:cNvPr>
        <xdr:cNvSpPr txBox="1">
          <a:spLocks noChangeArrowheads="1"/>
        </xdr:cNvSpPr>
      </xdr:nvSpPr>
      <xdr:spPr bwMode="auto">
        <a:xfrm>
          <a:off x="101691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24</xdr:col>
      <xdr:colOff>44053</xdr:colOff>
      <xdr:row>5</xdr:row>
      <xdr:rowOff>59531</xdr:rowOff>
    </xdr:from>
    <xdr:to>
      <xdr:col>25</xdr:col>
      <xdr:colOff>19050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224F3315-70BE-4435-8018-BBB7C78E38F4}"/>
            </a:ext>
          </a:extLst>
        </xdr:cNvPr>
        <xdr:cNvSpPr txBox="1">
          <a:spLocks noChangeArrowheads="1"/>
        </xdr:cNvSpPr>
      </xdr:nvSpPr>
      <xdr:spPr bwMode="auto">
        <a:xfrm>
          <a:off x="10673953" y="869156"/>
          <a:ext cx="42267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CD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109A843-2B10-46C0-A617-9D8C4950B078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77A55C34-3260-4DE5-A104-BE7F8D8D2B4A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13D635BF-C1EB-4A2A-B0AF-FED758D1DF82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 editAs="oneCell">
    <xdr:from>
      <xdr:col>3</xdr:col>
      <xdr:colOff>2952750</xdr:colOff>
      <xdr:row>5</xdr:row>
      <xdr:rowOff>70772</xdr:rowOff>
    </xdr:from>
    <xdr:to>
      <xdr:col>3</xdr:col>
      <xdr:colOff>3629025</xdr:colOff>
      <xdr:row>11</xdr:row>
      <xdr:rowOff>156030</xdr:rowOff>
    </xdr:to>
    <xdr:pic>
      <xdr:nvPicPr>
        <xdr:cNvPr id="17" name="Picture 19">
          <a:extLst>
            <a:ext uri="{FF2B5EF4-FFF2-40B4-BE49-F238E27FC236}">
              <a16:creationId xmlns:a16="http://schemas.microsoft.com/office/drawing/2014/main" id="{64DCEDD2-21DD-42B0-A6AB-8480AB8FC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10075" y="880397"/>
          <a:ext cx="676275" cy="913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8" name="Picture 116" descr="Dynics Logo">
          <a:extLst>
            <a:ext uri="{FF2B5EF4-FFF2-40B4-BE49-F238E27FC236}">
              <a16:creationId xmlns:a16="http://schemas.microsoft.com/office/drawing/2014/main" id="{B6FC6430-3FB1-426A-82B4-432B62A9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212397</xdr:colOff>
      <xdr:row>1</xdr:row>
      <xdr:rowOff>159607</xdr:rowOff>
    </xdr:from>
    <xdr:ext cx="2039469" cy="216149"/>
    <xdr:sp macro="" textlink="">
      <xdr:nvSpPr>
        <xdr:cNvPr id="19" name="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D2AA16-A25F-4042-8872-B02E7673A4DA}"/>
            </a:ext>
          </a:extLst>
        </xdr:cNvPr>
        <xdr:cNvSpPr/>
      </xdr:nvSpPr>
      <xdr:spPr>
        <a:xfrm>
          <a:off x="9832647" y="321532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26</xdr:col>
      <xdr:colOff>167878</xdr:colOff>
      <xdr:row>5</xdr:row>
      <xdr:rowOff>59531</xdr:rowOff>
    </xdr:from>
    <xdr:to>
      <xdr:col>26</xdr:col>
      <xdr:colOff>638175</xdr:colOff>
      <xdr:row>6</xdr:row>
      <xdr:rowOff>221456</xdr:rowOff>
    </xdr:to>
    <xdr:sp macro="" textlink="">
      <xdr:nvSpPr>
        <xdr:cNvPr id="20" name="Text Box 88">
          <a:extLst>
            <a:ext uri="{FF2B5EF4-FFF2-40B4-BE49-F238E27FC236}">
              <a16:creationId xmlns:a16="http://schemas.microsoft.com/office/drawing/2014/main" id="{3E63B360-6B44-4CE3-A63E-EC9C80EF0FCB}"/>
            </a:ext>
          </a:extLst>
        </xdr:cNvPr>
        <xdr:cNvSpPr txBox="1">
          <a:spLocks noChangeArrowheads="1"/>
        </xdr:cNvSpPr>
      </xdr:nvSpPr>
      <xdr:spPr bwMode="auto">
        <a:xfrm>
          <a:off x="11302603" y="869156"/>
          <a:ext cx="47029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HAZ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9A69-8608-497C-A69F-12F148268B61}">
  <sheetPr>
    <pageSetUpPr fitToPage="1"/>
  </sheetPr>
  <dimension ref="A2:AC115"/>
  <sheetViews>
    <sheetView showGridLines="0" tabSelected="1" zoomScaleNormal="100" zoomScalePageLayoutView="91" workbookViewId="0">
      <pane xSplit="4" ySplit="12" topLeftCell="E13" activePane="bottomRight" state="frozen"/>
      <selection activeCell="E9" sqref="E9:E10"/>
      <selection pane="topRight" activeCell="E9" sqref="E9:E10"/>
      <selection pane="bottomLeft" activeCell="E9" sqref="E9:E10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7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12" style="1" customWidth="1"/>
    <col min="28" max="28" width="3.140625" style="1" customWidth="1"/>
    <col min="29" max="29" width="4.7109375" style="1" customWidth="1"/>
    <col min="30" max="16384" width="9.140625" style="1"/>
  </cols>
  <sheetData>
    <row r="2" spans="1:29" ht="18" x14ac:dyDescent="0.2">
      <c r="E2" s="2" t="s">
        <v>53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9" ht="18" customHeight="1" x14ac:dyDescent="0.2">
      <c r="A5" s="6"/>
      <c r="B5" s="6"/>
      <c r="C5" s="6"/>
      <c r="D5" s="6"/>
      <c r="E5" s="7" t="s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X8" s="9"/>
      <c r="Y8" s="9"/>
      <c r="Z8" s="9"/>
      <c r="AA8" s="9"/>
    </row>
    <row r="9" spans="1:29" ht="12.75" customHeight="1" x14ac:dyDescent="0.2">
      <c r="A9" s="8"/>
      <c r="B9" s="8"/>
      <c r="C9" s="8"/>
      <c r="D9" s="8"/>
      <c r="E9" s="10"/>
      <c r="G9" s="11"/>
      <c r="I9" s="12"/>
      <c r="K9" s="11"/>
      <c r="M9" s="12"/>
      <c r="O9" s="13"/>
      <c r="Q9" s="12"/>
      <c r="S9" s="11"/>
      <c r="U9" s="12"/>
    </row>
    <row r="10" spans="1:29" ht="12.75" customHeight="1" x14ac:dyDescent="0.2">
      <c r="A10" s="8"/>
      <c r="B10" s="8"/>
      <c r="C10" s="8"/>
      <c r="D10" s="8"/>
      <c r="E10" s="10"/>
      <c r="G10" s="11"/>
      <c r="I10" s="12"/>
      <c r="K10" s="11"/>
      <c r="M10" s="12"/>
      <c r="O10" s="11"/>
      <c r="Q10" s="12"/>
      <c r="S10" s="11"/>
      <c r="U10" s="12"/>
    </row>
    <row r="11" spans="1:29" ht="3" customHeight="1" x14ac:dyDescent="0.2">
      <c r="A11" s="8"/>
      <c r="B11" s="8"/>
      <c r="C11" s="8"/>
      <c r="D11" s="8"/>
      <c r="E11" s="14"/>
      <c r="G11" s="15"/>
      <c r="I11" s="14"/>
      <c r="K11" s="15"/>
      <c r="M11" s="14"/>
      <c r="O11" s="15"/>
      <c r="Q11" s="14"/>
      <c r="S11" s="15"/>
      <c r="U11" s="14"/>
      <c r="Y11" s="16"/>
      <c r="AA11" s="16"/>
    </row>
    <row r="12" spans="1:29" ht="12.75" customHeight="1" x14ac:dyDescent="0.2">
      <c r="A12" s="8"/>
      <c r="B12" s="8"/>
      <c r="C12" s="8"/>
      <c r="D12" s="8"/>
      <c r="E12" s="14"/>
      <c r="G12" s="15"/>
      <c r="I12" s="14"/>
      <c r="K12" s="15"/>
      <c r="M12" s="14"/>
      <c r="O12" s="15"/>
      <c r="Q12" s="14"/>
      <c r="S12" s="15"/>
      <c r="U12" s="14"/>
      <c r="Y12" s="16"/>
      <c r="Z12" s="16"/>
      <c r="AA12" s="16"/>
    </row>
    <row r="13" spans="1:29" ht="37.5" customHeight="1" x14ac:dyDescent="0.2">
      <c r="A13" s="9"/>
      <c r="B13" s="17"/>
      <c r="C13" s="17"/>
      <c r="D13" s="17"/>
      <c r="E13" s="14"/>
      <c r="G13" s="15"/>
      <c r="I13" s="14"/>
      <c r="K13" s="15"/>
      <c r="M13" s="14"/>
      <c r="O13" s="15"/>
      <c r="Q13" s="14"/>
      <c r="S13" s="15"/>
      <c r="U13" s="18"/>
      <c r="W13" s="16"/>
      <c r="Y13" s="16"/>
      <c r="Z13" s="16"/>
    </row>
    <row r="14" spans="1:29" x14ac:dyDescent="0.2">
      <c r="C14" s="19" t="s">
        <v>1</v>
      </c>
      <c r="E14" s="20"/>
      <c r="G14" s="21"/>
      <c r="I14" s="20"/>
      <c r="K14" s="21"/>
      <c r="M14" s="20"/>
      <c r="O14" s="21"/>
      <c r="Q14" s="20"/>
      <c r="S14" s="21"/>
      <c r="U14" s="18"/>
    </row>
    <row r="15" spans="1:29" x14ac:dyDescent="0.2">
      <c r="B15" s="22"/>
      <c r="C15" s="23" t="s">
        <v>54</v>
      </c>
      <c r="D15" s="24" t="s">
        <v>55</v>
      </c>
      <c r="E15" s="20"/>
      <c r="G15" s="21"/>
      <c r="I15" s="20"/>
      <c r="K15" s="21"/>
      <c r="M15" s="20"/>
      <c r="O15" s="21"/>
      <c r="Q15" s="20"/>
      <c r="S15" s="21"/>
      <c r="U15" s="18"/>
    </row>
    <row r="16" spans="1:29" x14ac:dyDescent="0.2">
      <c r="B16" s="22"/>
      <c r="C16" s="23" t="s">
        <v>56</v>
      </c>
      <c r="D16" s="24" t="s">
        <v>57</v>
      </c>
      <c r="E16" s="20"/>
      <c r="G16" s="21"/>
      <c r="I16" s="20"/>
      <c r="K16" s="21"/>
      <c r="M16" s="20"/>
      <c r="O16" s="21"/>
      <c r="Q16" s="20"/>
      <c r="S16" s="21"/>
      <c r="U16" s="18"/>
    </row>
    <row r="17" spans="2:23" x14ac:dyDescent="0.2">
      <c r="B17" s="22"/>
      <c r="C17" s="23" t="s">
        <v>58</v>
      </c>
      <c r="D17" s="24" t="s">
        <v>59</v>
      </c>
      <c r="E17" s="20"/>
      <c r="G17" s="21"/>
      <c r="I17" s="20"/>
      <c r="K17" s="21"/>
      <c r="M17" s="20"/>
      <c r="O17" s="21"/>
      <c r="Q17" s="20"/>
      <c r="S17" s="21"/>
      <c r="U17" s="18"/>
    </row>
    <row r="18" spans="2:23" x14ac:dyDescent="0.2">
      <c r="B18" s="22"/>
      <c r="C18" s="23" t="s">
        <v>60</v>
      </c>
      <c r="D18" s="24" t="s">
        <v>61</v>
      </c>
      <c r="E18" s="20"/>
      <c r="G18" s="21"/>
      <c r="I18" s="20"/>
      <c r="K18" s="21"/>
      <c r="M18" s="20"/>
      <c r="O18" s="21"/>
      <c r="Q18" s="20"/>
      <c r="S18" s="21"/>
      <c r="U18" s="18"/>
    </row>
    <row r="19" spans="2:23" x14ac:dyDescent="0.2">
      <c r="B19" s="22"/>
      <c r="C19" s="23" t="s">
        <v>62</v>
      </c>
      <c r="D19" s="24" t="s">
        <v>63</v>
      </c>
      <c r="E19" s="25"/>
      <c r="G19" s="21"/>
      <c r="I19" s="20"/>
      <c r="K19" s="21"/>
      <c r="M19" s="20"/>
      <c r="O19" s="21"/>
      <c r="Q19" s="20"/>
      <c r="S19" s="21"/>
      <c r="U19" s="18"/>
    </row>
    <row r="20" spans="2:23" ht="15" customHeight="1" x14ac:dyDescent="0.2">
      <c r="B20" s="26"/>
      <c r="C20" s="27"/>
      <c r="D20" s="26"/>
      <c r="G20" s="21"/>
      <c r="I20" s="20"/>
      <c r="K20" s="21"/>
      <c r="M20" s="20"/>
      <c r="O20" s="21"/>
      <c r="Q20" s="20"/>
      <c r="S20" s="21"/>
      <c r="U20" s="18"/>
    </row>
    <row r="21" spans="2:23" ht="15" customHeight="1" x14ac:dyDescent="0.2">
      <c r="B21" s="26"/>
      <c r="C21" s="19" t="s">
        <v>2</v>
      </c>
      <c r="D21" s="26"/>
      <c r="G21" s="21"/>
      <c r="I21" s="20"/>
      <c r="K21" s="21"/>
      <c r="M21" s="20"/>
      <c r="O21" s="21"/>
      <c r="Q21" s="20"/>
      <c r="S21" s="21"/>
      <c r="U21" s="18"/>
    </row>
    <row r="22" spans="2:23" ht="15" customHeight="1" x14ac:dyDescent="0.2">
      <c r="B22" s="28"/>
      <c r="C22" s="29" t="s">
        <v>64</v>
      </c>
      <c r="D22" s="30" t="s">
        <v>65</v>
      </c>
      <c r="E22" s="30"/>
      <c r="F22" s="28"/>
      <c r="G22" s="21"/>
      <c r="I22" s="20"/>
      <c r="K22" s="21"/>
      <c r="M22" s="20"/>
      <c r="O22" s="21"/>
      <c r="Q22" s="20"/>
      <c r="S22" s="21"/>
      <c r="U22" s="18"/>
    </row>
    <row r="23" spans="2:23" ht="15" customHeight="1" x14ac:dyDescent="0.2">
      <c r="B23" s="28"/>
      <c r="C23" s="29" t="s">
        <v>66</v>
      </c>
      <c r="D23" s="30" t="s">
        <v>67</v>
      </c>
      <c r="E23" s="30"/>
      <c r="F23" s="28"/>
      <c r="G23" s="21"/>
      <c r="I23" s="20"/>
      <c r="K23" s="21"/>
      <c r="M23" s="20"/>
      <c r="O23" s="21"/>
      <c r="Q23" s="20"/>
      <c r="S23" s="21"/>
      <c r="U23" s="18"/>
    </row>
    <row r="24" spans="2:23" ht="15" customHeight="1" x14ac:dyDescent="0.2">
      <c r="B24" s="26"/>
      <c r="C24" s="27"/>
      <c r="D24" s="26"/>
      <c r="I24" s="20"/>
      <c r="K24" s="21"/>
      <c r="M24" s="20"/>
      <c r="O24" s="21"/>
      <c r="Q24" s="20"/>
      <c r="S24" s="21"/>
      <c r="U24" s="18"/>
    </row>
    <row r="25" spans="2:23" x14ac:dyDescent="0.2">
      <c r="C25" s="19" t="s">
        <v>3</v>
      </c>
      <c r="D25" s="19"/>
      <c r="I25" s="20"/>
      <c r="K25" s="21"/>
      <c r="M25" s="20"/>
      <c r="O25" s="21"/>
      <c r="Q25" s="20"/>
      <c r="S25" s="21"/>
      <c r="U25" s="18"/>
    </row>
    <row r="26" spans="2:23" ht="33.75" customHeight="1" x14ac:dyDescent="0.2">
      <c r="B26" s="31"/>
      <c r="C26" s="32" t="s">
        <v>4</v>
      </c>
      <c r="D26" s="33" t="s">
        <v>68</v>
      </c>
      <c r="E26" s="33"/>
      <c r="F26" s="33"/>
      <c r="G26" s="33"/>
      <c r="H26" s="34"/>
      <c r="I26" s="35"/>
      <c r="K26" s="21"/>
      <c r="M26" s="20"/>
      <c r="O26" s="21"/>
      <c r="Q26" s="20"/>
      <c r="S26" s="21"/>
      <c r="U26" s="18"/>
      <c r="W26" s="36" t="s">
        <v>4</v>
      </c>
    </row>
    <row r="27" spans="2:23" ht="39" customHeight="1" x14ac:dyDescent="0.2">
      <c r="B27" s="31"/>
      <c r="C27" s="32" t="s">
        <v>5</v>
      </c>
      <c r="D27" s="33" t="s">
        <v>69</v>
      </c>
      <c r="E27" s="33"/>
      <c r="F27" s="33"/>
      <c r="G27" s="33"/>
      <c r="H27" s="34"/>
      <c r="I27" s="35"/>
      <c r="K27" s="21"/>
      <c r="M27" s="20"/>
      <c r="O27" s="21"/>
      <c r="Q27" s="20"/>
      <c r="S27" s="21"/>
      <c r="U27" s="18"/>
      <c r="W27" s="36" t="s">
        <v>5</v>
      </c>
    </row>
    <row r="28" spans="2:23" ht="15" customHeight="1" x14ac:dyDescent="0.2">
      <c r="B28" s="26"/>
      <c r="C28" s="27"/>
      <c r="D28" s="26"/>
      <c r="K28" s="21"/>
      <c r="M28" s="20"/>
      <c r="O28" s="21"/>
      <c r="Q28" s="20"/>
      <c r="S28" s="21"/>
      <c r="U28" s="18"/>
    </row>
    <row r="29" spans="2:23" ht="14.25" customHeight="1" x14ac:dyDescent="0.2">
      <c r="C29" s="19" t="s">
        <v>6</v>
      </c>
      <c r="D29" s="37"/>
      <c r="E29" s="19"/>
      <c r="F29" s="19"/>
      <c r="K29" s="21"/>
      <c r="M29" s="20"/>
      <c r="O29" s="21"/>
      <c r="Q29" s="20"/>
      <c r="S29" s="21"/>
      <c r="U29" s="18"/>
    </row>
    <row r="30" spans="2:23" ht="14.25" customHeight="1" x14ac:dyDescent="0.2">
      <c r="B30" s="38"/>
      <c r="C30" s="39" t="s">
        <v>70</v>
      </c>
      <c r="D30" s="40" t="s">
        <v>71</v>
      </c>
      <c r="E30" s="41" t="s">
        <v>7</v>
      </c>
      <c r="F30" s="21"/>
      <c r="G30" s="21"/>
      <c r="H30" s="21"/>
      <c r="I30" s="21"/>
      <c r="J30" s="21"/>
      <c r="K30" s="21"/>
      <c r="M30" s="20"/>
      <c r="O30" s="21"/>
      <c r="Q30" s="20"/>
      <c r="S30" s="21"/>
      <c r="U30" s="18"/>
      <c r="W30" s="36" t="str">
        <f>IF($I$9="IY","D7","")</f>
        <v/>
      </c>
    </row>
    <row r="31" spans="2:23" ht="14.25" customHeight="1" x14ac:dyDescent="0.2">
      <c r="B31" s="38"/>
      <c r="C31" s="39" t="s">
        <v>72</v>
      </c>
      <c r="D31" s="40" t="s">
        <v>73</v>
      </c>
      <c r="E31" s="41" t="s">
        <v>7</v>
      </c>
      <c r="F31" s="21"/>
      <c r="G31" s="21"/>
      <c r="H31" s="21"/>
      <c r="I31" s="21"/>
      <c r="J31" s="21"/>
      <c r="K31" s="21"/>
      <c r="M31" s="20"/>
      <c r="O31" s="21"/>
      <c r="Q31" s="20"/>
      <c r="S31" s="21"/>
      <c r="U31" s="18"/>
      <c r="W31" s="36" t="str">
        <f>IF($I$9="IY","D8","")</f>
        <v/>
      </c>
    </row>
    <row r="32" spans="2:23" ht="14.25" customHeight="1" x14ac:dyDescent="0.2">
      <c r="B32" s="38"/>
      <c r="C32" s="39" t="s">
        <v>74</v>
      </c>
      <c r="D32" s="40" t="s">
        <v>75</v>
      </c>
      <c r="E32" s="41" t="s">
        <v>8</v>
      </c>
      <c r="F32" s="21"/>
      <c r="G32" s="21"/>
      <c r="H32" s="21"/>
      <c r="I32" s="21"/>
      <c r="J32" s="21"/>
      <c r="K32" s="21"/>
      <c r="M32" s="20"/>
      <c r="O32" s="21"/>
      <c r="Q32" s="20"/>
      <c r="S32" s="21"/>
      <c r="U32" s="18"/>
      <c r="W32" s="36" t="str">
        <f>IF($I$9="IZ","DH","")</f>
        <v/>
      </c>
    </row>
    <row r="33" spans="2:23" ht="14.25" customHeight="1" x14ac:dyDescent="0.2">
      <c r="B33" s="38"/>
      <c r="C33" s="39" t="s">
        <v>76</v>
      </c>
      <c r="D33" s="40" t="s">
        <v>77</v>
      </c>
      <c r="E33" s="41" t="s">
        <v>8</v>
      </c>
      <c r="F33" s="21"/>
      <c r="G33" s="21"/>
      <c r="H33" s="21"/>
      <c r="I33" s="21"/>
      <c r="J33" s="21"/>
      <c r="K33" s="21"/>
      <c r="M33" s="20"/>
      <c r="O33" s="21"/>
      <c r="Q33" s="20"/>
      <c r="S33" s="21"/>
      <c r="U33" s="18"/>
      <c r="W33" s="36" t="str">
        <f>IF($I$9="IZ","DJ","")</f>
        <v/>
      </c>
    </row>
    <row r="34" spans="2:23" ht="15" customHeight="1" x14ac:dyDescent="0.2">
      <c r="B34" s="26"/>
      <c r="C34" s="27"/>
      <c r="D34" s="26"/>
      <c r="M34" s="20"/>
      <c r="O34" s="21"/>
      <c r="Q34" s="20"/>
      <c r="S34" s="21"/>
      <c r="U34" s="18"/>
    </row>
    <row r="35" spans="2:23" ht="14.25" customHeight="1" x14ac:dyDescent="0.2">
      <c r="C35" s="19" t="s">
        <v>9</v>
      </c>
      <c r="D35" s="37"/>
      <c r="M35" s="20"/>
      <c r="O35" s="21"/>
      <c r="Q35" s="20"/>
      <c r="S35" s="21"/>
      <c r="U35" s="18"/>
    </row>
    <row r="36" spans="2:23" ht="14.25" customHeight="1" x14ac:dyDescent="0.2">
      <c r="B36" s="31"/>
      <c r="C36" s="18" t="s">
        <v>10</v>
      </c>
      <c r="D36" s="24" t="s">
        <v>78</v>
      </c>
      <c r="E36" s="20"/>
      <c r="F36" s="20"/>
      <c r="G36" s="20"/>
      <c r="H36" s="20"/>
      <c r="I36" s="20"/>
      <c r="J36" s="20"/>
      <c r="K36" s="20"/>
      <c r="L36" s="20"/>
      <c r="M36" s="20"/>
      <c r="O36" s="21"/>
      <c r="Q36" s="20"/>
      <c r="S36" s="21"/>
      <c r="U36" s="18"/>
      <c r="W36" s="36" t="s">
        <v>10</v>
      </c>
    </row>
    <row r="37" spans="2:23" ht="14.25" customHeight="1" x14ac:dyDescent="0.2">
      <c r="B37" s="31"/>
      <c r="C37" s="18" t="s">
        <v>11</v>
      </c>
      <c r="D37" s="24" t="s">
        <v>79</v>
      </c>
      <c r="E37" s="20"/>
      <c r="F37" s="20"/>
      <c r="G37" s="20"/>
      <c r="H37" s="20"/>
      <c r="I37" s="20"/>
      <c r="J37" s="20"/>
      <c r="K37" s="20"/>
      <c r="L37" s="20"/>
      <c r="M37" s="20"/>
      <c r="O37" s="21"/>
      <c r="Q37" s="20"/>
      <c r="S37" s="21"/>
      <c r="U37" s="18"/>
      <c r="W37" s="36" t="s">
        <v>11</v>
      </c>
    </row>
    <row r="38" spans="2:23" ht="14.25" customHeight="1" x14ac:dyDescent="0.2">
      <c r="B38" s="31"/>
      <c r="C38" s="18" t="s">
        <v>80</v>
      </c>
      <c r="D38" s="24" t="s">
        <v>81</v>
      </c>
      <c r="E38" s="42" t="s">
        <v>7</v>
      </c>
      <c r="F38" s="20"/>
      <c r="G38" s="20"/>
      <c r="H38" s="20"/>
      <c r="I38" s="20"/>
      <c r="J38" s="20"/>
      <c r="K38" s="25"/>
      <c r="L38" s="20"/>
      <c r="M38" s="20"/>
      <c r="O38" s="21"/>
      <c r="Q38" s="20"/>
      <c r="S38" s="21"/>
      <c r="U38" s="18"/>
      <c r="W38" s="36" t="str">
        <f>IF(OR(I9="JC",I9="IY"),"W76","")</f>
        <v/>
      </c>
    </row>
    <row r="39" spans="2:23" ht="14.25" customHeight="1" x14ac:dyDescent="0.2">
      <c r="B39" s="31"/>
      <c r="C39" s="18" t="s">
        <v>82</v>
      </c>
      <c r="D39" s="24" t="s">
        <v>83</v>
      </c>
      <c r="E39" s="42" t="s">
        <v>7</v>
      </c>
      <c r="F39" s="20"/>
      <c r="G39" s="20"/>
      <c r="H39" s="20"/>
      <c r="I39" s="20"/>
      <c r="J39" s="20"/>
      <c r="K39" s="25"/>
      <c r="L39" s="20"/>
      <c r="M39" s="20"/>
      <c r="O39" s="21"/>
      <c r="Q39" s="20"/>
      <c r="S39" s="21"/>
      <c r="U39" s="18"/>
      <c r="W39" s="36" t="str">
        <f>IF(OR(I9="JC",I9="IY"),"E76","")</f>
        <v/>
      </c>
    </row>
    <row r="40" spans="2:23" ht="14.25" customHeight="1" x14ac:dyDescent="0.2">
      <c r="B40" s="31"/>
      <c r="C40" s="18" t="s">
        <v>12</v>
      </c>
      <c r="D40" s="24" t="s">
        <v>84</v>
      </c>
      <c r="E40" s="25"/>
      <c r="F40" s="20"/>
      <c r="G40" s="20"/>
      <c r="H40" s="20"/>
      <c r="I40" s="20"/>
      <c r="J40" s="20"/>
      <c r="K40" s="25"/>
      <c r="L40" s="20"/>
      <c r="M40" s="20"/>
      <c r="O40" s="21"/>
      <c r="Q40" s="20"/>
      <c r="S40" s="21"/>
      <c r="U40" s="18"/>
      <c r="W40" s="36" t="s">
        <v>12</v>
      </c>
    </row>
    <row r="41" spans="2:23" ht="14.25" customHeight="1" x14ac:dyDescent="0.2">
      <c r="B41" s="31"/>
      <c r="C41" s="18" t="s">
        <v>13</v>
      </c>
      <c r="D41" s="24" t="s">
        <v>85</v>
      </c>
      <c r="E41" s="25"/>
      <c r="F41" s="20"/>
      <c r="G41" s="20"/>
      <c r="H41" s="20"/>
      <c r="I41" s="20"/>
      <c r="J41" s="20"/>
      <c r="K41" s="25"/>
      <c r="L41" s="20"/>
      <c r="M41" s="20"/>
      <c r="O41" s="21"/>
      <c r="Q41" s="20"/>
      <c r="S41" s="21"/>
      <c r="U41" s="18"/>
      <c r="W41" s="36" t="s">
        <v>13</v>
      </c>
    </row>
    <row r="42" spans="2:23" ht="15" customHeight="1" x14ac:dyDescent="0.2">
      <c r="B42" s="26"/>
      <c r="C42" s="27"/>
      <c r="D42" s="26"/>
      <c r="O42" s="21"/>
      <c r="Q42" s="20"/>
      <c r="S42" s="21"/>
      <c r="U42" s="18"/>
    </row>
    <row r="43" spans="2:23" ht="14.25" customHeight="1" x14ac:dyDescent="0.2">
      <c r="C43" s="19" t="s">
        <v>14</v>
      </c>
      <c r="O43" s="21"/>
      <c r="Q43" s="20"/>
      <c r="S43" s="21"/>
      <c r="U43" s="18"/>
    </row>
    <row r="44" spans="2:23" x14ac:dyDescent="0.2">
      <c r="B44" s="28"/>
      <c r="C44" s="29" t="s">
        <v>86</v>
      </c>
      <c r="D44" s="40" t="s">
        <v>87</v>
      </c>
      <c r="E44" s="41"/>
      <c r="F44" s="43"/>
      <c r="G44" s="21"/>
      <c r="H44" s="21"/>
      <c r="I44" s="21"/>
      <c r="J44" s="21"/>
      <c r="K44" s="21"/>
      <c r="L44" s="21"/>
      <c r="M44" s="21"/>
      <c r="N44" s="21"/>
      <c r="O44" s="21"/>
      <c r="Q44" s="20"/>
      <c r="S44" s="21"/>
      <c r="U44" s="18"/>
      <c r="W44" s="36" t="str">
        <f>IF(OR(I9="AG",I9="IY",I9="IZ"),"B","")</f>
        <v/>
      </c>
    </row>
    <row r="45" spans="2:23" x14ac:dyDescent="0.2">
      <c r="B45" s="28"/>
      <c r="C45" s="29" t="s">
        <v>88</v>
      </c>
      <c r="D45" s="40" t="s">
        <v>89</v>
      </c>
      <c r="E45" s="41"/>
      <c r="F45" s="43"/>
      <c r="G45" s="21"/>
      <c r="H45" s="21"/>
      <c r="I45" s="21"/>
      <c r="J45" s="21"/>
      <c r="K45" s="21"/>
      <c r="L45" s="21"/>
      <c r="M45" s="21"/>
      <c r="N45" s="21"/>
      <c r="O45" s="21"/>
      <c r="Q45" s="20"/>
      <c r="S45" s="21"/>
      <c r="U45" s="18"/>
      <c r="W45" s="36" t="str">
        <f>IF(OR(I9="AG",I9="IY",I9="IZ"),"C","")</f>
        <v/>
      </c>
    </row>
    <row r="46" spans="2:23" x14ac:dyDescent="0.2">
      <c r="B46" s="28"/>
      <c r="C46" s="29" t="s">
        <v>90</v>
      </c>
      <c r="D46" s="40" t="s">
        <v>91</v>
      </c>
      <c r="E46" s="41"/>
      <c r="F46" s="43"/>
      <c r="G46" s="21"/>
      <c r="H46" s="21"/>
      <c r="I46" s="21"/>
      <c r="J46" s="21"/>
      <c r="K46" s="21"/>
      <c r="L46" s="21"/>
      <c r="M46" s="21"/>
      <c r="N46" s="21"/>
      <c r="O46" s="21"/>
      <c r="Q46" s="20"/>
      <c r="S46" s="21"/>
      <c r="U46" s="18"/>
      <c r="W46" s="36" t="str">
        <f>IF(OR(I9="IY",I9="IZ"),"D","")</f>
        <v/>
      </c>
    </row>
    <row r="47" spans="2:23" ht="15" customHeight="1" x14ac:dyDescent="0.2">
      <c r="B47" s="26"/>
      <c r="C47" s="27"/>
      <c r="D47" s="26"/>
      <c r="Q47" s="20"/>
      <c r="S47" s="21"/>
      <c r="U47" s="18"/>
    </row>
    <row r="48" spans="2:23" x14ac:dyDescent="0.2">
      <c r="C48" s="19" t="s">
        <v>15</v>
      </c>
      <c r="Q48" s="20"/>
      <c r="S48" s="21"/>
      <c r="U48" s="18"/>
    </row>
    <row r="49" spans="2:23" x14ac:dyDescent="0.2">
      <c r="B49" s="31"/>
      <c r="C49" s="18" t="s">
        <v>92</v>
      </c>
      <c r="D49" s="24" t="s">
        <v>93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21"/>
      <c r="U49" s="18"/>
    </row>
    <row r="50" spans="2:23" x14ac:dyDescent="0.2">
      <c r="B50" s="31"/>
      <c r="C50" s="18" t="s">
        <v>94</v>
      </c>
      <c r="D50" s="24" t="s">
        <v>95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S50" s="21"/>
      <c r="U50" s="18"/>
    </row>
    <row r="51" spans="2:23" x14ac:dyDescent="0.2">
      <c r="B51" s="31"/>
      <c r="C51" s="18" t="s">
        <v>96</v>
      </c>
      <c r="D51" s="24" t="s">
        <v>97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S51" s="21"/>
      <c r="U51" s="18"/>
    </row>
    <row r="52" spans="2:23" x14ac:dyDescent="0.2">
      <c r="B52" s="31"/>
      <c r="C52" s="18" t="s">
        <v>98</v>
      </c>
      <c r="D52" s="24" t="s">
        <v>99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S52" s="21"/>
      <c r="U52" s="18"/>
    </row>
    <row r="53" spans="2:23" x14ac:dyDescent="0.2">
      <c r="B53" s="31"/>
      <c r="C53" s="18" t="s">
        <v>100</v>
      </c>
      <c r="D53" s="24" t="s">
        <v>101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S53" s="21"/>
      <c r="U53" s="18"/>
    </row>
    <row r="54" spans="2:23" x14ac:dyDescent="0.2">
      <c r="B54" s="31"/>
      <c r="C54" s="18" t="s">
        <v>10</v>
      </c>
      <c r="D54" s="24" t="s">
        <v>102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S54" s="21"/>
      <c r="U54" s="18"/>
    </row>
    <row r="55" spans="2:23" ht="15" customHeight="1" x14ac:dyDescent="0.2">
      <c r="B55" s="26"/>
      <c r="C55" s="27"/>
      <c r="D55" s="26"/>
      <c r="S55" s="21"/>
      <c r="U55" s="18"/>
    </row>
    <row r="56" spans="2:23" x14ac:dyDescent="0.2">
      <c r="C56" s="19" t="s">
        <v>16</v>
      </c>
      <c r="S56" s="21"/>
      <c r="U56" s="18"/>
    </row>
    <row r="57" spans="2:23" ht="14.25" customHeight="1" x14ac:dyDescent="0.2">
      <c r="B57" s="28"/>
      <c r="C57" s="29" t="s">
        <v>51</v>
      </c>
      <c r="D57" s="40" t="s">
        <v>103</v>
      </c>
      <c r="E57" s="44"/>
      <c r="F57" s="21"/>
      <c r="G57" s="21"/>
      <c r="H57" s="21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U57" s="18"/>
      <c r="W57" s="36" t="s">
        <v>17</v>
      </c>
    </row>
    <row r="58" spans="2:23" x14ac:dyDescent="0.2">
      <c r="C58" s="19"/>
      <c r="U58" s="18"/>
    </row>
    <row r="59" spans="2:23" x14ac:dyDescent="0.2">
      <c r="C59" s="19" t="s">
        <v>18</v>
      </c>
      <c r="U59" s="18"/>
    </row>
    <row r="60" spans="2:23" ht="39" customHeight="1" x14ac:dyDescent="0.2">
      <c r="B60" s="31"/>
      <c r="C60" s="18" t="s">
        <v>19</v>
      </c>
      <c r="D60" s="33" t="s">
        <v>20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1"/>
      <c r="R60" s="18"/>
      <c r="S60" s="24"/>
      <c r="T60" s="31"/>
      <c r="U60" s="18"/>
    </row>
    <row r="61" spans="2:23" x14ac:dyDescent="0.2">
      <c r="B61" s="46"/>
      <c r="C61" s="27"/>
      <c r="D61" s="37"/>
    </row>
    <row r="62" spans="2:23" x14ac:dyDescent="0.2">
      <c r="B62" s="46"/>
      <c r="C62" s="27"/>
      <c r="D62" s="37"/>
    </row>
    <row r="63" spans="2:23" x14ac:dyDescent="0.2">
      <c r="B63" s="46"/>
      <c r="C63" s="27"/>
      <c r="D63" s="37"/>
    </row>
    <row r="64" spans="2:23" x14ac:dyDescent="0.2">
      <c r="B64" s="46"/>
      <c r="C64" s="27"/>
      <c r="D64" s="37"/>
    </row>
    <row r="65" spans="2:6" x14ac:dyDescent="0.2">
      <c r="B65" s="46"/>
      <c r="C65" s="27"/>
      <c r="D65" s="37"/>
    </row>
    <row r="66" spans="2:6" x14ac:dyDescent="0.2">
      <c r="B66" s="46"/>
      <c r="C66" s="27"/>
      <c r="D66" s="37"/>
    </row>
    <row r="67" spans="2:6" x14ac:dyDescent="0.2">
      <c r="B67" s="27"/>
      <c r="C67" s="27"/>
      <c r="D67" s="37"/>
      <c r="E67" s="47"/>
      <c r="F67" s="47"/>
    </row>
    <row r="68" spans="2:6" x14ac:dyDescent="0.2">
      <c r="B68" s="48"/>
      <c r="C68" s="49"/>
      <c r="D68" s="37"/>
    </row>
    <row r="69" spans="2:6" x14ac:dyDescent="0.2">
      <c r="B69" s="48"/>
      <c r="C69" s="49"/>
      <c r="D69" s="37"/>
    </row>
    <row r="70" spans="2:6" x14ac:dyDescent="0.2">
      <c r="B70" s="48"/>
      <c r="C70" s="49"/>
      <c r="D70" s="37"/>
    </row>
    <row r="71" spans="2:6" x14ac:dyDescent="0.2">
      <c r="B71" s="48"/>
      <c r="C71" s="49"/>
      <c r="D71" s="37"/>
    </row>
    <row r="72" spans="2:6" x14ac:dyDescent="0.2">
      <c r="B72" s="48"/>
      <c r="C72" s="49"/>
      <c r="D72" s="37"/>
    </row>
    <row r="73" spans="2:6" x14ac:dyDescent="0.2">
      <c r="B73" s="48"/>
      <c r="C73" s="49"/>
      <c r="D73" s="37"/>
    </row>
    <row r="74" spans="2:6" x14ac:dyDescent="0.2">
      <c r="B74" s="48"/>
      <c r="C74" s="49"/>
      <c r="D74" s="37"/>
    </row>
    <row r="75" spans="2:6" x14ac:dyDescent="0.2">
      <c r="B75" s="48"/>
      <c r="C75" s="49"/>
      <c r="D75" s="37"/>
    </row>
    <row r="76" spans="2:6" x14ac:dyDescent="0.2">
      <c r="B76" s="48"/>
      <c r="C76" s="49"/>
      <c r="D76" s="37"/>
    </row>
    <row r="77" spans="2:6" x14ac:dyDescent="0.2">
      <c r="B77" s="48"/>
      <c r="C77" s="49"/>
      <c r="D77" s="37"/>
    </row>
    <row r="78" spans="2:6" x14ac:dyDescent="0.2">
      <c r="B78" s="48"/>
      <c r="C78" s="49"/>
      <c r="D78" s="37"/>
    </row>
    <row r="79" spans="2:6" x14ac:dyDescent="0.2">
      <c r="B79" s="48"/>
      <c r="C79" s="49"/>
      <c r="D79" s="37"/>
    </row>
    <row r="80" spans="2:6" x14ac:dyDescent="0.2">
      <c r="B80" s="48"/>
      <c r="C80" s="49"/>
      <c r="D80" s="37"/>
    </row>
    <row r="81" spans="2:27" x14ac:dyDescent="0.2">
      <c r="B81" s="48"/>
      <c r="C81" s="49"/>
      <c r="D81" s="37"/>
    </row>
    <row r="82" spans="2:27" x14ac:dyDescent="0.2">
      <c r="B82" s="48"/>
      <c r="C82" s="49"/>
      <c r="D82" s="37"/>
    </row>
    <row r="83" spans="2:27" x14ac:dyDescent="0.2">
      <c r="B83" s="48"/>
      <c r="C83" s="49"/>
      <c r="D83" s="37"/>
    </row>
    <row r="84" spans="2:27" x14ac:dyDescent="0.2">
      <c r="B84" s="48"/>
      <c r="C84" s="49"/>
      <c r="D84" s="37"/>
    </row>
    <row r="85" spans="2:27" x14ac:dyDescent="0.2">
      <c r="B85" s="48"/>
      <c r="C85" s="49"/>
      <c r="D85" s="37"/>
    </row>
    <row r="86" spans="2:27" x14ac:dyDescent="0.2">
      <c r="B86" s="48"/>
      <c r="C86" s="49"/>
      <c r="D86" s="37"/>
    </row>
    <row r="87" spans="2:27" x14ac:dyDescent="0.2">
      <c r="B87" s="48"/>
      <c r="C87" s="49"/>
      <c r="D87" s="37"/>
    </row>
    <row r="88" spans="2:27" x14ac:dyDescent="0.2">
      <c r="B88" s="48"/>
      <c r="C88" s="49"/>
      <c r="D88" s="37"/>
    </row>
    <row r="89" spans="2:27" x14ac:dyDescent="0.2">
      <c r="C89" s="19"/>
    </row>
    <row r="90" spans="2:27" x14ac:dyDescent="0.2">
      <c r="C90" s="19"/>
    </row>
    <row r="91" spans="2:27" x14ac:dyDescent="0.2">
      <c r="C91" s="19"/>
    </row>
    <row r="92" spans="2:27" x14ac:dyDescent="0.2">
      <c r="B92" s="27"/>
      <c r="C92" s="27"/>
      <c r="D92" s="37"/>
    </row>
    <row r="93" spans="2:27" x14ac:dyDescent="0.2">
      <c r="B93" s="27"/>
      <c r="C93" s="27"/>
      <c r="D93" s="37"/>
    </row>
    <row r="94" spans="2:27" x14ac:dyDescent="0.2">
      <c r="B94" s="46"/>
      <c r="C94" s="27"/>
      <c r="D94" s="37"/>
    </row>
    <row r="95" spans="2:27" ht="18" x14ac:dyDescent="0.25">
      <c r="B95" s="50" t="s">
        <v>21</v>
      </c>
      <c r="E95" s="51"/>
    </row>
    <row r="96" spans="2:27" ht="24" customHeight="1" thickBot="1" x14ac:dyDescent="0.25">
      <c r="B96" s="52" t="s">
        <v>22</v>
      </c>
      <c r="D96" s="51" t="str">
        <f>E9&amp;G9&amp;I9&amp;K9&amp;M9&amp;O9&amp;Q9&amp;S9&amp;U9</f>
        <v/>
      </c>
      <c r="F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2:27" ht="12.75" customHeight="1" thickBot="1" x14ac:dyDescent="0.25">
      <c r="B97" s="53" t="s">
        <v>23</v>
      </c>
      <c r="C97" s="54" t="s">
        <v>24</v>
      </c>
      <c r="D97" s="55" t="s">
        <v>25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7"/>
    </row>
    <row r="98" spans="2:27" ht="20.100000000000001" customHeight="1" x14ac:dyDescent="0.2">
      <c r="B98" s="58" t="s">
        <v>26</v>
      </c>
      <c r="C98" s="59">
        <f>E9</f>
        <v>0</v>
      </c>
      <c r="D98" s="60" t="e">
        <f>VLOOKUP(E9,C15:D19,2,FALSE)</f>
        <v>#N/A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1"/>
      <c r="AA98" s="62"/>
    </row>
    <row r="99" spans="2:27" ht="20.100000000000001" customHeight="1" x14ac:dyDescent="0.2">
      <c r="B99" s="58" t="s">
        <v>27</v>
      </c>
      <c r="C99" s="63">
        <f>G9</f>
        <v>0</v>
      </c>
      <c r="D99" s="64" t="e">
        <f>VLOOKUP(C99,C22:E23,2,FALSE)</f>
        <v>#N/A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1"/>
      <c r="AA99" s="65"/>
    </row>
    <row r="100" spans="2:27" ht="20.100000000000001" customHeight="1" x14ac:dyDescent="0.2">
      <c r="B100" s="58" t="s">
        <v>28</v>
      </c>
      <c r="C100" s="63">
        <f>I9</f>
        <v>0</v>
      </c>
      <c r="D100" s="64" t="e">
        <f>VLOOKUP(C100,C26:E27,2,FALSE)</f>
        <v>#N/A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1"/>
      <c r="AA100" s="65"/>
    </row>
    <row r="101" spans="2:27" ht="20.100000000000001" customHeight="1" x14ac:dyDescent="0.2">
      <c r="B101" s="58" t="s">
        <v>29</v>
      </c>
      <c r="C101" s="63">
        <f>K9</f>
        <v>0</v>
      </c>
      <c r="D101" s="64" t="e">
        <f>VLOOKUP(C101,C30:D33,2,FALSE)</f>
        <v>#N/A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1"/>
      <c r="AA101" s="65"/>
    </row>
    <row r="102" spans="2:27" ht="20.100000000000001" customHeight="1" x14ac:dyDescent="0.2">
      <c r="B102" s="58" t="s">
        <v>30</v>
      </c>
      <c r="C102" s="63">
        <f>M9</f>
        <v>0</v>
      </c>
      <c r="D102" s="64" t="e">
        <f>VLOOKUP(C102,C36:D41,2,FALSE)</f>
        <v>#N/A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1"/>
      <c r="AA102" s="65"/>
    </row>
    <row r="103" spans="2:27" ht="20.100000000000001" customHeight="1" x14ac:dyDescent="0.2">
      <c r="B103" s="58" t="s">
        <v>31</v>
      </c>
      <c r="C103" s="66">
        <f>O9</f>
        <v>0</v>
      </c>
      <c r="D103" s="64" t="e">
        <f>VLOOKUP(C103,C44:D46,2,FALSE)</f>
        <v>#N/A</v>
      </c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1"/>
      <c r="AA103" s="65"/>
    </row>
    <row r="104" spans="2:27" ht="20.100000000000001" customHeight="1" x14ac:dyDescent="0.2">
      <c r="B104" s="58" t="s">
        <v>32</v>
      </c>
      <c r="C104" s="63">
        <f>Q9</f>
        <v>0</v>
      </c>
      <c r="D104" s="64" t="e">
        <f>VLOOKUP(C104,C49:D54,2,FALSE)</f>
        <v>#N/A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1"/>
      <c r="AA104" s="65"/>
    </row>
    <row r="105" spans="2:27" ht="20.100000000000001" customHeight="1" x14ac:dyDescent="0.2">
      <c r="B105" s="58" t="s">
        <v>33</v>
      </c>
      <c r="C105" s="63">
        <f>S9</f>
        <v>0</v>
      </c>
      <c r="D105" s="64" t="e">
        <f>VLOOKUP(C105,C57:D57,2,FALSE)</f>
        <v>#N/A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1"/>
      <c r="AA105" s="65"/>
    </row>
    <row r="106" spans="2:27" ht="20.100000000000001" customHeight="1" x14ac:dyDescent="0.2">
      <c r="B106" s="58" t="s">
        <v>34</v>
      </c>
      <c r="C106" s="66">
        <f>U9</f>
        <v>0</v>
      </c>
      <c r="D106" s="64" t="e">
        <f>VLOOKUP(C106,C60:P60,2,FALSE)</f>
        <v>#N/A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1"/>
      <c r="AA106" s="65"/>
    </row>
    <row r="107" spans="2:27" ht="20.100000000000001" customHeight="1" x14ac:dyDescent="0.2">
      <c r="B107" s="58"/>
      <c r="C107" s="63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1"/>
      <c r="AA107" s="65"/>
    </row>
    <row r="108" spans="2:27" ht="20.100000000000001" customHeight="1" x14ac:dyDescent="0.2">
      <c r="B108" s="58"/>
      <c r="C108" s="63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1"/>
      <c r="AA108" s="65"/>
    </row>
    <row r="109" spans="2:27" ht="20.100000000000001" customHeight="1" x14ac:dyDescent="0.2">
      <c r="B109" s="58"/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1"/>
      <c r="AA109" s="65"/>
    </row>
    <row r="110" spans="2:27" ht="20.100000000000001" customHeight="1" x14ac:dyDescent="0.2">
      <c r="B110" s="58"/>
      <c r="C110" s="67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AA110" s="69"/>
    </row>
    <row r="111" spans="2:27" ht="20.100000000000001" customHeight="1" x14ac:dyDescent="0.2">
      <c r="B111" s="58"/>
      <c r="C111" s="67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9"/>
    </row>
    <row r="112" spans="2:27" ht="20.100000000000001" customHeight="1" x14ac:dyDescent="0.2">
      <c r="B112" s="58"/>
      <c r="C112" s="6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70"/>
      <c r="AA112" s="69"/>
    </row>
    <row r="113" spans="2:27" ht="20.100000000000001" customHeight="1" thickBot="1" x14ac:dyDescent="0.25">
      <c r="B113" s="71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4"/>
      <c r="AA113" s="75"/>
    </row>
    <row r="114" spans="2:27" ht="22.5" customHeight="1" x14ac:dyDescent="0.2">
      <c r="E114" s="76" t="s">
        <v>35</v>
      </c>
      <c r="Y114" s="77"/>
    </row>
    <row r="115" spans="2:27" ht="22.5" customHeight="1" x14ac:dyDescent="0.2">
      <c r="O115" s="77"/>
      <c r="S115" s="78"/>
      <c r="Y115" s="77"/>
    </row>
  </sheetData>
  <sheetProtection algorithmName="SHA-512" hashValue="nPezbJSQE7fOAjqFbOxbNirh+MD5q5KcXN0HZPolUNcVQrt+/21jpSzrTi/ggzlE4PIUSxzoukxbnq+jG8bWig==" saltValue="vvSDmf36WLWgNj3kZNXoUg==" spinCount="100000" sheet="1" objects="1" scenarios="1"/>
  <mergeCells count="17">
    <mergeCell ref="D27:G27"/>
    <mergeCell ref="D60:P60"/>
    <mergeCell ref="U9:U10"/>
    <mergeCell ref="B13:D13"/>
    <mergeCell ref="D22:E22"/>
    <mergeCell ref="D23:E23"/>
    <mergeCell ref="D26:G26"/>
    <mergeCell ref="A4:Y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9">
    <dataValidation type="list" allowBlank="1" showInputMessage="1" showErrorMessage="1" errorTitle="Invalid Data" error="Please select one option from the drop down list" sqref="U9:U10" xr:uid="{951B154C-1A76-4726-8BB9-09C2FC2E45F5}">
      <formula1>$C$60</formula1>
    </dataValidation>
    <dataValidation type="list" allowBlank="1" showInputMessage="1" showErrorMessage="1" errorTitle="Invalid Data" error="Please select one option from the drop down list" sqref="S9:S10" xr:uid="{D31706DB-C29F-4353-B52F-096B783ECEAD}">
      <formula1>$C$57:$C$57</formula1>
    </dataValidation>
    <dataValidation type="list" allowBlank="1" showInputMessage="1" showErrorMessage="1" errorTitle="Invalid Data" error="Please select one option from the drop down list" sqref="O9:O10" xr:uid="{E4EEB40F-D7CB-4DEB-BEBE-F5D5F07546F3}">
      <formula1>$W$44:$W$46</formula1>
    </dataValidation>
    <dataValidation type="list" allowBlank="1" showInputMessage="1" showErrorMessage="1" errorTitle="Invalid Data" error="Please select one option from the drop down list" sqref="K9:K10" xr:uid="{7E65D178-E271-4B20-B035-A0E6CE1C52DE}">
      <formula1>$W$30:$W$33</formula1>
    </dataValidation>
    <dataValidation type="list" allowBlank="1" showInputMessage="1" showErrorMessage="1" errorTitle="Invalid Data" error="Please select one option from the drop down list" sqref="I9:I10" xr:uid="{431DFD5D-EC93-4F43-B0E9-1670079E78F7}">
      <formula1>$W$26:$W$27</formula1>
    </dataValidation>
    <dataValidation type="list" allowBlank="1" showInputMessage="1" showErrorMessage="1" errorTitle="Invalid Data" error="Please select one option from the drop down list" sqref="G9:G10" xr:uid="{4269A3BA-2A35-40C1-8F76-C75E3F9DD49B}">
      <formula1>$C$22:$C$23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ECC91338-8DB8-4E3B-9677-9C3778655849}">
      <formula1>$C$15:$C$19</formula1>
    </dataValidation>
    <dataValidation type="list" allowBlank="1" showInputMessage="1" showErrorMessage="1" errorTitle="Invalid Data" error="Please select one option from the drop down list" sqref="Q9:Q10" xr:uid="{68F52C1B-BEFC-4692-8E32-F586A20158F5}">
      <formula1>$C$49:$C$54</formula1>
    </dataValidation>
    <dataValidation type="list" allowBlank="1" showInputMessage="1" showErrorMessage="1" errorTitle="Invalid Data" error="Please select one option from the drop down list" sqref="M9:M10" xr:uid="{68ADAE46-0081-4B2B-88B3-B23707E65BC1}">
      <formula1>$W$36:$W$41</formula1>
    </dataValidation>
  </dataValidations>
  <printOptions horizontalCentered="1"/>
  <pageMargins left="0.5" right="0.25" top="0.25" bottom="0.65" header="0.5" footer="0.28000000000000003"/>
  <pageSetup scale="42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&amp;"Arial,Bold"&amp;Uwww.dynics.com&amp;R&amp;"Impact,Regular"PIX-HAZ Configurator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3A28-E8DD-4D6F-805D-E552523B12AE}">
  <sheetPr>
    <pageSetUpPr fitToPage="1"/>
  </sheetPr>
  <dimension ref="A2:AC115"/>
  <sheetViews>
    <sheetView showGridLines="0" zoomScaleNormal="100" zoomScalePageLayoutView="91" workbookViewId="0">
      <pane xSplit="4" ySplit="12" topLeftCell="E13" activePane="bottomRight" state="frozen"/>
      <selection activeCell="E9" sqref="E9:E10"/>
      <selection pane="topRight" activeCell="E9" sqref="E9:E10"/>
      <selection pane="bottomLeft" activeCell="E9" sqref="E9:E10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9.42578125" style="1" customWidth="1"/>
    <col min="28" max="28" width="8.140625" style="1" customWidth="1"/>
    <col min="29" max="29" width="4.7109375" style="1" customWidth="1"/>
    <col min="30" max="16384" width="9.140625" style="1"/>
  </cols>
  <sheetData>
    <row r="2" spans="1:29" ht="18" x14ac:dyDescent="0.2">
      <c r="E2" s="2" t="s">
        <v>53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9" ht="18" customHeight="1" x14ac:dyDescent="0.2">
      <c r="A5" s="6"/>
      <c r="B5" s="6"/>
      <c r="C5" s="6"/>
      <c r="D5" s="6"/>
      <c r="E5" s="7" t="s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9" ht="12.75" customHeight="1" x14ac:dyDescent="0.2">
      <c r="A9" s="8"/>
      <c r="B9" s="8"/>
      <c r="C9" s="8"/>
      <c r="D9" s="8"/>
      <c r="E9" s="79"/>
      <c r="G9" s="11"/>
      <c r="I9" s="12"/>
      <c r="K9" s="11"/>
      <c r="M9" s="12"/>
      <c r="O9" s="13"/>
      <c r="Q9" s="12"/>
    </row>
    <row r="10" spans="1:29" ht="12.75" customHeight="1" x14ac:dyDescent="0.2">
      <c r="A10" s="8"/>
      <c r="B10" s="8"/>
      <c r="C10" s="8"/>
      <c r="D10" s="8"/>
      <c r="E10" s="79"/>
      <c r="G10" s="11"/>
      <c r="I10" s="12"/>
      <c r="K10" s="11"/>
      <c r="M10" s="12"/>
      <c r="O10" s="11"/>
      <c r="Q10" s="12"/>
    </row>
    <row r="11" spans="1:29" ht="3" customHeight="1" x14ac:dyDescent="0.2">
      <c r="A11" s="8"/>
      <c r="B11" s="8"/>
      <c r="C11" s="8"/>
      <c r="D11" s="8"/>
      <c r="E11" s="14"/>
      <c r="G11" s="15"/>
      <c r="I11" s="14"/>
      <c r="K11" s="15"/>
      <c r="M11" s="14"/>
      <c r="O11" s="15"/>
      <c r="Q11" s="14"/>
      <c r="S11" s="16"/>
      <c r="U11" s="16"/>
      <c r="W11" s="16"/>
      <c r="Y11" s="16"/>
      <c r="AA11" s="16"/>
    </row>
    <row r="12" spans="1:29" ht="12.75" customHeight="1" x14ac:dyDescent="0.2">
      <c r="A12" s="8"/>
      <c r="B12" s="8"/>
      <c r="C12" s="8"/>
      <c r="D12" s="8"/>
      <c r="E12" s="14"/>
      <c r="G12" s="15"/>
      <c r="I12" s="14"/>
      <c r="K12" s="15"/>
      <c r="M12" s="14"/>
      <c r="O12" s="15"/>
      <c r="Q12" s="14"/>
      <c r="S12" s="16"/>
      <c r="U12" s="16"/>
      <c r="W12" s="16"/>
      <c r="Y12" s="16"/>
      <c r="Z12" s="16"/>
      <c r="AA12" s="16"/>
    </row>
    <row r="13" spans="1:29" ht="37.5" customHeight="1" x14ac:dyDescent="0.2">
      <c r="A13" s="9"/>
      <c r="B13" s="17"/>
      <c r="C13" s="17"/>
      <c r="D13" s="17"/>
      <c r="E13" s="14"/>
      <c r="G13" s="15"/>
      <c r="I13" s="14"/>
      <c r="K13" s="15"/>
      <c r="M13" s="14"/>
      <c r="O13" s="15"/>
      <c r="Q13" s="20"/>
      <c r="S13" s="16"/>
      <c r="U13" s="16"/>
      <c r="W13" s="16"/>
      <c r="Y13" s="16"/>
      <c r="Z13" s="16"/>
      <c r="AA13" s="16"/>
    </row>
    <row r="14" spans="1:29" ht="13.5" thickBot="1" x14ac:dyDescent="0.25">
      <c r="C14" s="19" t="s">
        <v>36</v>
      </c>
      <c r="E14" s="20"/>
      <c r="G14" s="21"/>
      <c r="I14" s="20"/>
      <c r="K14" s="21"/>
      <c r="M14" s="20"/>
      <c r="O14" s="21"/>
      <c r="Q14" s="20"/>
      <c r="AA14" s="36" t="str">
        <f>C15</f>
        <v>FX12</v>
      </c>
      <c r="AB14" s="80">
        <f>_xlfn.NUMBERVALUE(B15)</f>
        <v>0</v>
      </c>
    </row>
    <row r="15" spans="1:29" x14ac:dyDescent="0.2">
      <c r="A15" s="81" t="s">
        <v>37</v>
      </c>
      <c r="B15" s="82"/>
      <c r="C15" s="83" t="s">
        <v>104</v>
      </c>
      <c r="D15" s="84" t="s">
        <v>105</v>
      </c>
      <c r="E15" s="20"/>
      <c r="G15" s="21"/>
      <c r="I15" s="20"/>
      <c r="K15" s="21"/>
      <c r="M15" s="20"/>
      <c r="O15" s="21"/>
      <c r="Q15" s="20"/>
      <c r="AA15" s="36" t="str">
        <f t="shared" ref="AA15:AA22" si="0">C16</f>
        <v>FX15</v>
      </c>
      <c r="AB15" s="80">
        <f t="shared" ref="AB15:AB22" si="1">_xlfn.NUMBERVALUE(B16)</f>
        <v>0</v>
      </c>
    </row>
    <row r="16" spans="1:29" x14ac:dyDescent="0.2">
      <c r="A16" s="85"/>
      <c r="B16" s="86"/>
      <c r="C16" s="23" t="s">
        <v>106</v>
      </c>
      <c r="D16" s="87" t="s">
        <v>107</v>
      </c>
      <c r="E16" s="20"/>
      <c r="G16" s="21"/>
      <c r="I16" s="20"/>
      <c r="K16" s="21"/>
      <c r="M16" s="20"/>
      <c r="O16" s="21"/>
      <c r="Q16" s="20"/>
      <c r="AA16" s="36" t="str">
        <f t="shared" si="0"/>
        <v>FX17</v>
      </c>
      <c r="AB16" s="80">
        <f t="shared" si="1"/>
        <v>0</v>
      </c>
    </row>
    <row r="17" spans="1:28" x14ac:dyDescent="0.2">
      <c r="A17" s="85"/>
      <c r="B17" s="86"/>
      <c r="C17" s="23" t="s">
        <v>108</v>
      </c>
      <c r="D17" s="87" t="s">
        <v>109</v>
      </c>
      <c r="E17" s="20"/>
      <c r="G17" s="21"/>
      <c r="I17" s="20"/>
      <c r="K17" s="21"/>
      <c r="M17" s="20"/>
      <c r="O17" s="21"/>
      <c r="Q17" s="20"/>
      <c r="AA17" s="36" t="str">
        <f t="shared" si="0"/>
        <v>FX19</v>
      </c>
      <c r="AB17" s="80">
        <f t="shared" si="1"/>
        <v>0</v>
      </c>
    </row>
    <row r="18" spans="1:28" ht="13.5" thickBot="1" x14ac:dyDescent="0.25">
      <c r="A18" s="88"/>
      <c r="B18" s="89"/>
      <c r="C18" s="90" t="s">
        <v>110</v>
      </c>
      <c r="D18" s="91" t="s">
        <v>111</v>
      </c>
      <c r="E18" s="20"/>
      <c r="G18" s="21"/>
      <c r="I18" s="20"/>
      <c r="K18" s="21"/>
      <c r="M18" s="20"/>
      <c r="O18" s="21"/>
      <c r="Q18" s="20"/>
      <c r="AA18" s="36" t="str">
        <f t="shared" si="0"/>
        <v>SW12</v>
      </c>
      <c r="AB18" s="80">
        <f t="shared" si="1"/>
        <v>0</v>
      </c>
    </row>
    <row r="19" spans="1:28" x14ac:dyDescent="0.2">
      <c r="A19" s="92" t="s">
        <v>38</v>
      </c>
      <c r="B19" s="82"/>
      <c r="C19" s="83" t="s">
        <v>112</v>
      </c>
      <c r="D19" s="84" t="s">
        <v>113</v>
      </c>
      <c r="E19" s="20"/>
      <c r="G19" s="21"/>
      <c r="I19" s="20"/>
      <c r="K19" s="21"/>
      <c r="M19" s="20"/>
      <c r="O19" s="21"/>
      <c r="Q19" s="20"/>
      <c r="AA19" s="36" t="str">
        <f t="shared" si="0"/>
        <v>SW15</v>
      </c>
      <c r="AB19" s="80">
        <f t="shared" si="1"/>
        <v>0</v>
      </c>
    </row>
    <row r="20" spans="1:28" x14ac:dyDescent="0.2">
      <c r="A20" s="85"/>
      <c r="B20" s="86"/>
      <c r="C20" s="23" t="s">
        <v>114</v>
      </c>
      <c r="D20" s="87" t="s">
        <v>115</v>
      </c>
      <c r="E20" s="20"/>
      <c r="G20" s="21"/>
      <c r="I20" s="20"/>
      <c r="K20" s="21"/>
      <c r="M20" s="20"/>
      <c r="O20" s="21"/>
      <c r="Q20" s="20"/>
      <c r="AA20" s="36" t="str">
        <f t="shared" si="0"/>
        <v>SW19</v>
      </c>
      <c r="AB20" s="80">
        <f t="shared" si="1"/>
        <v>0</v>
      </c>
    </row>
    <row r="21" spans="1:28" x14ac:dyDescent="0.2">
      <c r="A21" s="85"/>
      <c r="B21" s="86"/>
      <c r="C21" s="23" t="s">
        <v>116</v>
      </c>
      <c r="D21" s="87" t="s">
        <v>117</v>
      </c>
      <c r="E21" s="20"/>
      <c r="G21" s="21"/>
      <c r="I21" s="20"/>
      <c r="K21" s="21"/>
      <c r="M21" s="20"/>
      <c r="O21" s="21"/>
      <c r="Q21" s="20"/>
      <c r="AA21" s="36" t="str">
        <f t="shared" si="0"/>
        <v>SW22</v>
      </c>
      <c r="AB21" s="80">
        <f t="shared" si="1"/>
        <v>0</v>
      </c>
    </row>
    <row r="22" spans="1:28" x14ac:dyDescent="0.2">
      <c r="A22" s="85"/>
      <c r="B22" s="86"/>
      <c r="C22" s="23" t="s">
        <v>118</v>
      </c>
      <c r="D22" s="87" t="s">
        <v>119</v>
      </c>
      <c r="E22" s="20"/>
      <c r="G22" s="21"/>
      <c r="I22" s="20"/>
      <c r="K22" s="21"/>
      <c r="M22" s="20"/>
      <c r="O22" s="21"/>
      <c r="Q22" s="20"/>
      <c r="AA22" s="36" t="str">
        <f t="shared" si="0"/>
        <v>SW24</v>
      </c>
      <c r="AB22" s="80">
        <f t="shared" si="1"/>
        <v>0</v>
      </c>
    </row>
    <row r="23" spans="1:28" ht="13.5" thickBot="1" x14ac:dyDescent="0.25">
      <c r="A23" s="88"/>
      <c r="B23" s="89"/>
      <c r="C23" s="90" t="s">
        <v>120</v>
      </c>
      <c r="D23" s="91" t="s">
        <v>121</v>
      </c>
      <c r="E23" s="20"/>
      <c r="G23" s="21"/>
      <c r="I23" s="20"/>
      <c r="K23" s="21"/>
      <c r="M23" s="20"/>
      <c r="O23" s="21"/>
      <c r="Q23" s="20"/>
      <c r="AB23" s="93"/>
    </row>
    <row r="24" spans="1:28" ht="15" customHeight="1" x14ac:dyDescent="0.2">
      <c r="B24" s="26"/>
      <c r="C24" s="27"/>
      <c r="D24" s="26"/>
      <c r="G24" s="21"/>
      <c r="I24" s="20"/>
      <c r="K24" s="21"/>
      <c r="M24" s="20"/>
      <c r="O24" s="21"/>
      <c r="Q24" s="20"/>
    </row>
    <row r="25" spans="1:28" x14ac:dyDescent="0.2">
      <c r="C25" s="19" t="s">
        <v>39</v>
      </c>
      <c r="D25" s="19"/>
      <c r="G25" s="21"/>
      <c r="I25" s="20"/>
      <c r="K25" s="21"/>
      <c r="M25" s="20"/>
      <c r="O25" s="21"/>
      <c r="Q25" s="20"/>
    </row>
    <row r="26" spans="1:28" x14ac:dyDescent="0.2">
      <c r="B26" s="28"/>
      <c r="C26" s="94" t="s">
        <v>122</v>
      </c>
      <c r="D26" s="40" t="s">
        <v>123</v>
      </c>
      <c r="E26" s="21"/>
      <c r="F26" s="21"/>
      <c r="G26" s="21"/>
      <c r="I26" s="20"/>
      <c r="K26" s="21"/>
      <c r="M26" s="20"/>
      <c r="O26" s="21"/>
      <c r="Q26" s="20"/>
    </row>
    <row r="27" spans="1:28" ht="14.25" customHeight="1" x14ac:dyDescent="0.2">
      <c r="B27" s="28"/>
      <c r="C27" s="94" t="s">
        <v>124</v>
      </c>
      <c r="D27" s="40" t="s">
        <v>125</v>
      </c>
      <c r="E27" s="21"/>
      <c r="F27" s="21"/>
      <c r="G27" s="21"/>
      <c r="I27" s="20"/>
      <c r="K27" s="21"/>
      <c r="M27" s="20"/>
      <c r="O27" s="21"/>
      <c r="Q27" s="20"/>
    </row>
    <row r="28" spans="1:28" ht="15" customHeight="1" x14ac:dyDescent="0.2">
      <c r="B28" s="26"/>
      <c r="C28" s="27"/>
      <c r="D28" s="26"/>
      <c r="I28" s="20"/>
      <c r="K28" s="21"/>
      <c r="M28" s="20"/>
      <c r="O28" s="21"/>
      <c r="Q28" s="20"/>
    </row>
    <row r="29" spans="1:28" ht="14.25" customHeight="1" x14ac:dyDescent="0.2">
      <c r="C29" s="19" t="s">
        <v>40</v>
      </c>
      <c r="D29" s="37"/>
      <c r="E29" s="19"/>
      <c r="F29" s="19"/>
      <c r="I29" s="20"/>
      <c r="K29" s="21"/>
      <c r="M29" s="20"/>
      <c r="O29" s="21"/>
      <c r="Q29" s="20"/>
    </row>
    <row r="30" spans="1:28" ht="14.25" customHeight="1" x14ac:dyDescent="0.2">
      <c r="B30" s="31"/>
      <c r="C30" s="23" t="s">
        <v>41</v>
      </c>
      <c r="D30" s="24" t="s">
        <v>126</v>
      </c>
      <c r="E30" s="20"/>
      <c r="F30" s="20"/>
      <c r="G30" s="20"/>
      <c r="H30" s="20"/>
      <c r="I30" s="20"/>
      <c r="K30" s="21"/>
      <c r="M30" s="20"/>
      <c r="O30" s="21"/>
      <c r="Q30" s="20"/>
      <c r="AA30" s="36" t="s">
        <v>41</v>
      </c>
    </row>
    <row r="31" spans="1:28" ht="15" customHeight="1" x14ac:dyDescent="0.2">
      <c r="B31" s="26"/>
      <c r="C31" s="27"/>
      <c r="D31" s="26"/>
      <c r="K31" s="21"/>
      <c r="M31" s="20"/>
      <c r="O31" s="21"/>
      <c r="Q31" s="20"/>
    </row>
    <row r="32" spans="1:28" ht="14.25" customHeight="1" x14ac:dyDescent="0.2">
      <c r="C32" s="19" t="s">
        <v>42</v>
      </c>
      <c r="D32" s="37"/>
      <c r="K32" s="21"/>
      <c r="M32" s="20"/>
      <c r="O32" s="21"/>
      <c r="Q32" s="20"/>
    </row>
    <row r="33" spans="2:27" ht="14.25" customHeight="1" x14ac:dyDescent="0.2">
      <c r="B33" s="38"/>
      <c r="C33" s="39" t="s">
        <v>124</v>
      </c>
      <c r="D33" s="40" t="s">
        <v>127</v>
      </c>
      <c r="E33" s="21"/>
      <c r="F33" s="21"/>
      <c r="G33" s="21"/>
      <c r="H33" s="21"/>
      <c r="I33" s="21"/>
      <c r="J33" s="21"/>
      <c r="K33" s="21"/>
      <c r="M33" s="20"/>
      <c r="O33" s="21"/>
      <c r="Q33" s="20"/>
      <c r="AA33" s="36" t="str">
        <f>IF(I9="T","S","")</f>
        <v/>
      </c>
    </row>
    <row r="34" spans="2:27" ht="14.25" customHeight="1" x14ac:dyDescent="0.2">
      <c r="B34" s="38"/>
      <c r="C34" s="39" t="s">
        <v>128</v>
      </c>
      <c r="D34" s="40" t="s">
        <v>129</v>
      </c>
      <c r="E34" s="21"/>
      <c r="F34" s="21"/>
      <c r="G34" s="21"/>
      <c r="H34" s="21"/>
      <c r="I34" s="21"/>
      <c r="J34" s="21"/>
      <c r="K34" s="21"/>
      <c r="M34" s="20"/>
      <c r="O34" s="21"/>
      <c r="Q34" s="20"/>
      <c r="AA34" s="36" t="str">
        <f>IF(I9="T","U","")</f>
        <v/>
      </c>
    </row>
    <row r="35" spans="2:27" ht="15" customHeight="1" x14ac:dyDescent="0.2">
      <c r="B35" s="26"/>
      <c r="C35" s="27"/>
      <c r="D35" s="26"/>
      <c r="M35" s="20"/>
      <c r="O35" s="21"/>
      <c r="Q35" s="20"/>
    </row>
    <row r="36" spans="2:27" ht="14.25" customHeight="1" x14ac:dyDescent="0.2">
      <c r="C36" s="19" t="s">
        <v>43</v>
      </c>
      <c r="M36" s="20"/>
      <c r="O36" s="21"/>
      <c r="Q36" s="20"/>
    </row>
    <row r="37" spans="2:27" x14ac:dyDescent="0.2">
      <c r="B37" s="18"/>
      <c r="C37" s="18" t="s">
        <v>64</v>
      </c>
      <c r="D37" s="24" t="s">
        <v>130</v>
      </c>
      <c r="E37" s="20"/>
      <c r="F37" s="20"/>
      <c r="G37" s="20"/>
      <c r="H37" s="20"/>
      <c r="I37" s="20"/>
      <c r="J37" s="20"/>
      <c r="K37" s="20"/>
      <c r="L37" s="20"/>
      <c r="M37" s="20"/>
      <c r="O37" s="21"/>
      <c r="Q37" s="20"/>
    </row>
    <row r="38" spans="2:27" x14ac:dyDescent="0.2">
      <c r="B38" s="18"/>
      <c r="C38" s="18" t="s">
        <v>66</v>
      </c>
      <c r="D38" s="24" t="s">
        <v>131</v>
      </c>
      <c r="E38" s="20"/>
      <c r="F38" s="20"/>
      <c r="G38" s="20"/>
      <c r="H38" s="20"/>
      <c r="I38" s="20"/>
      <c r="J38" s="20"/>
      <c r="K38" s="20"/>
      <c r="L38" s="20"/>
      <c r="M38" s="20"/>
      <c r="O38" s="21"/>
      <c r="Q38" s="20"/>
    </row>
    <row r="39" spans="2:27" ht="15" customHeight="1" x14ac:dyDescent="0.2">
      <c r="B39" s="26"/>
      <c r="C39" s="27"/>
      <c r="D39" s="26"/>
      <c r="O39" s="21"/>
      <c r="Q39" s="20"/>
    </row>
    <row r="40" spans="2:27" x14ac:dyDescent="0.2">
      <c r="C40" s="19" t="s">
        <v>44</v>
      </c>
      <c r="O40" s="21"/>
      <c r="Q40" s="20"/>
    </row>
    <row r="41" spans="2:27" x14ac:dyDescent="0.2">
      <c r="B41" s="28"/>
      <c r="C41" s="29" t="s">
        <v>132</v>
      </c>
      <c r="D41" s="40" t="s">
        <v>133</v>
      </c>
      <c r="E41" s="43"/>
      <c r="F41" s="43"/>
      <c r="G41" s="21"/>
      <c r="H41" s="21"/>
      <c r="I41" s="21"/>
      <c r="J41" s="21"/>
      <c r="K41" s="21"/>
      <c r="L41" s="21"/>
      <c r="M41" s="21"/>
      <c r="N41" s="21"/>
      <c r="O41" s="21"/>
      <c r="Q41" s="20"/>
    </row>
    <row r="42" spans="2:27" x14ac:dyDescent="0.2">
      <c r="B42" s="38"/>
      <c r="C42" s="29" t="s">
        <v>90</v>
      </c>
      <c r="D42" s="40" t="s">
        <v>134</v>
      </c>
      <c r="E42" s="43"/>
      <c r="F42" s="43"/>
      <c r="G42" s="21"/>
      <c r="H42" s="21"/>
      <c r="I42" s="21"/>
      <c r="J42" s="21"/>
      <c r="K42" s="21"/>
      <c r="L42" s="21"/>
      <c r="M42" s="21"/>
      <c r="N42" s="21"/>
      <c r="O42" s="21"/>
      <c r="Q42" s="20"/>
    </row>
    <row r="43" spans="2:27" ht="15" customHeight="1" x14ac:dyDescent="0.2">
      <c r="B43" s="26"/>
      <c r="C43" s="27"/>
      <c r="D43" s="26"/>
      <c r="Q43" s="20"/>
    </row>
    <row r="44" spans="2:27" ht="14.25" customHeight="1" x14ac:dyDescent="0.2">
      <c r="C44" s="19" t="s">
        <v>18</v>
      </c>
      <c r="Q44" s="20"/>
    </row>
    <row r="45" spans="2:27" ht="57" customHeight="1" x14ac:dyDescent="0.2">
      <c r="B45" s="31"/>
      <c r="C45" s="95" t="s">
        <v>19</v>
      </c>
      <c r="D45" s="33" t="s">
        <v>45</v>
      </c>
      <c r="E45" s="33"/>
      <c r="F45" s="33"/>
      <c r="G45" s="33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27" x14ac:dyDescent="0.2">
      <c r="B46" s="27"/>
      <c r="C46" s="27"/>
      <c r="D46" s="37"/>
    </row>
    <row r="47" spans="2:27" x14ac:dyDescent="0.2">
      <c r="B47" s="27"/>
      <c r="C47" s="27"/>
      <c r="D47" s="37"/>
    </row>
    <row r="48" spans="2:27" x14ac:dyDescent="0.2">
      <c r="B48" s="27"/>
      <c r="C48" s="27"/>
      <c r="D48" s="37"/>
    </row>
    <row r="49" spans="2:6" x14ac:dyDescent="0.2">
      <c r="B49" s="46"/>
      <c r="C49" s="27"/>
      <c r="D49" s="37"/>
    </row>
    <row r="50" spans="2:6" x14ac:dyDescent="0.2">
      <c r="B50" s="27"/>
      <c r="C50" s="27"/>
      <c r="D50" s="37"/>
    </row>
    <row r="51" spans="2:6" ht="15" customHeight="1" x14ac:dyDescent="0.2">
      <c r="B51" s="26"/>
      <c r="C51" s="27"/>
      <c r="D51" s="26"/>
    </row>
    <row r="52" spans="2:6" x14ac:dyDescent="0.2">
      <c r="C52" s="19"/>
    </row>
    <row r="53" spans="2:6" x14ac:dyDescent="0.2">
      <c r="B53" s="46"/>
      <c r="C53" s="27"/>
      <c r="D53" s="37"/>
    </row>
    <row r="54" spans="2:6" ht="15" customHeight="1" x14ac:dyDescent="0.2">
      <c r="B54" s="26"/>
      <c r="C54" s="27"/>
      <c r="D54" s="26"/>
    </row>
    <row r="55" spans="2:6" x14ac:dyDescent="0.2">
      <c r="C55" s="19"/>
    </row>
    <row r="56" spans="2:6" x14ac:dyDescent="0.2">
      <c r="B56" s="46"/>
      <c r="C56" s="27"/>
      <c r="D56" s="37"/>
    </row>
    <row r="57" spans="2:6" x14ac:dyDescent="0.2">
      <c r="B57" s="27"/>
      <c r="C57" s="27"/>
      <c r="D57" s="37"/>
      <c r="E57" s="47"/>
      <c r="F57" s="47"/>
    </row>
    <row r="58" spans="2:6" x14ac:dyDescent="0.2">
      <c r="B58" s="27"/>
      <c r="C58" s="27"/>
      <c r="D58" s="37"/>
      <c r="E58" s="47"/>
      <c r="F58" s="47"/>
    </row>
    <row r="59" spans="2:6" x14ac:dyDescent="0.2">
      <c r="B59" s="27"/>
      <c r="C59" s="27"/>
      <c r="D59" s="37"/>
      <c r="E59" s="47"/>
      <c r="F59" s="47"/>
    </row>
    <row r="60" spans="2:6" x14ac:dyDescent="0.2">
      <c r="B60" s="27"/>
      <c r="C60" s="27"/>
      <c r="D60" s="37"/>
      <c r="E60" s="47"/>
      <c r="F60" s="47"/>
    </row>
    <row r="61" spans="2:6" x14ac:dyDescent="0.2">
      <c r="B61" s="27"/>
      <c r="C61" s="27"/>
      <c r="D61" s="37"/>
      <c r="E61" s="47"/>
      <c r="F61" s="47"/>
    </row>
    <row r="62" spans="2:6" x14ac:dyDescent="0.2">
      <c r="B62" s="27"/>
      <c r="C62" s="27"/>
      <c r="D62" s="37"/>
      <c r="E62" s="47"/>
      <c r="F62" s="47"/>
    </row>
    <row r="63" spans="2:6" x14ac:dyDescent="0.2">
      <c r="B63" s="48"/>
      <c r="C63" s="49"/>
      <c r="D63" s="37"/>
    </row>
    <row r="64" spans="2:6" x14ac:dyDescent="0.2">
      <c r="B64" s="48"/>
      <c r="C64" s="49"/>
      <c r="D64" s="37"/>
    </row>
    <row r="65" spans="2:4" x14ac:dyDescent="0.2">
      <c r="B65" s="48"/>
      <c r="C65" s="49"/>
      <c r="D65" s="37"/>
    </row>
    <row r="66" spans="2:4" x14ac:dyDescent="0.2">
      <c r="B66" s="46"/>
      <c r="C66" s="49"/>
      <c r="D66" s="37"/>
    </row>
    <row r="67" spans="2:4" ht="15" customHeight="1" x14ac:dyDescent="0.2">
      <c r="B67" s="26"/>
      <c r="C67" s="27"/>
      <c r="D67" s="26"/>
    </row>
    <row r="68" spans="2:4" x14ac:dyDescent="0.2">
      <c r="C68" s="19"/>
    </row>
    <row r="69" spans="2:4" x14ac:dyDescent="0.2">
      <c r="B69" s="27"/>
      <c r="C69" s="27"/>
      <c r="D69" s="37"/>
    </row>
    <row r="70" spans="2:4" x14ac:dyDescent="0.2">
      <c r="B70" s="27"/>
      <c r="C70" s="27"/>
      <c r="D70" s="37"/>
    </row>
    <row r="71" spans="2:4" x14ac:dyDescent="0.2">
      <c r="B71" s="27"/>
      <c r="C71" s="27"/>
      <c r="D71" s="37"/>
    </row>
    <row r="72" spans="2:4" x14ac:dyDescent="0.2">
      <c r="B72" s="27"/>
      <c r="C72" s="27"/>
      <c r="D72" s="37"/>
    </row>
    <row r="73" spans="2:4" x14ac:dyDescent="0.2">
      <c r="B73" s="27"/>
      <c r="C73" s="27"/>
      <c r="D73" s="37"/>
    </row>
    <row r="74" spans="2:4" x14ac:dyDescent="0.2">
      <c r="B74" s="27"/>
      <c r="C74" s="27"/>
      <c r="D74" s="37"/>
    </row>
    <row r="75" spans="2:4" x14ac:dyDescent="0.2">
      <c r="B75" s="27"/>
      <c r="C75" s="27"/>
      <c r="D75" s="37"/>
    </row>
    <row r="76" spans="2:4" x14ac:dyDescent="0.2">
      <c r="B76" s="27"/>
      <c r="C76" s="27"/>
      <c r="D76" s="37"/>
    </row>
    <row r="77" spans="2:4" x14ac:dyDescent="0.2">
      <c r="B77" s="27"/>
      <c r="C77" s="27"/>
      <c r="D77" s="37"/>
    </row>
    <row r="78" spans="2:4" x14ac:dyDescent="0.2">
      <c r="B78" s="27"/>
      <c r="C78" s="27"/>
      <c r="D78" s="37"/>
    </row>
    <row r="79" spans="2:4" x14ac:dyDescent="0.2">
      <c r="B79" s="27"/>
      <c r="C79" s="27"/>
      <c r="D79" s="37"/>
    </row>
    <row r="80" spans="2:4" x14ac:dyDescent="0.2">
      <c r="B80" s="27"/>
      <c r="C80" s="27"/>
      <c r="D80" s="37"/>
    </row>
    <row r="81" spans="2:27" x14ac:dyDescent="0.2">
      <c r="B81" s="27"/>
      <c r="C81" s="27"/>
      <c r="D81" s="37"/>
    </row>
    <row r="82" spans="2:27" x14ac:dyDescent="0.2">
      <c r="B82" s="27"/>
      <c r="C82" s="27"/>
      <c r="D82" s="37"/>
    </row>
    <row r="83" spans="2:27" x14ac:dyDescent="0.2">
      <c r="B83" s="27"/>
      <c r="C83" s="27"/>
      <c r="D83" s="37"/>
    </row>
    <row r="84" spans="2:27" x14ac:dyDescent="0.2">
      <c r="B84" s="27"/>
      <c r="C84" s="27"/>
      <c r="D84" s="37"/>
    </row>
    <row r="85" spans="2:27" x14ac:dyDescent="0.2">
      <c r="B85" s="27"/>
      <c r="C85" s="27"/>
      <c r="D85" s="37"/>
    </row>
    <row r="86" spans="2:27" x14ac:dyDescent="0.2">
      <c r="B86" s="27"/>
      <c r="C86" s="27"/>
      <c r="D86" s="37"/>
    </row>
    <row r="87" spans="2:27" x14ac:dyDescent="0.2">
      <c r="B87" s="46"/>
      <c r="C87" s="27"/>
      <c r="D87" s="37"/>
    </row>
    <row r="88" spans="2:27" ht="15" customHeight="1" x14ac:dyDescent="0.2">
      <c r="B88" s="26"/>
      <c r="C88" s="27"/>
      <c r="D88" s="26"/>
    </row>
    <row r="89" spans="2:27" ht="15" customHeight="1" x14ac:dyDescent="0.2">
      <c r="B89" s="26"/>
      <c r="C89" s="27"/>
      <c r="D89" s="26"/>
    </row>
    <row r="90" spans="2:27" x14ac:dyDescent="0.2">
      <c r="C90" s="19"/>
    </row>
    <row r="91" spans="2:27" x14ac:dyDescent="0.2">
      <c r="C91" s="19"/>
    </row>
    <row r="92" spans="2:27" x14ac:dyDescent="0.2">
      <c r="C92" s="19"/>
    </row>
    <row r="93" spans="2:27" x14ac:dyDescent="0.2">
      <c r="C93" s="19"/>
    </row>
    <row r="94" spans="2:27" x14ac:dyDescent="0.2">
      <c r="C94" s="19"/>
    </row>
    <row r="95" spans="2:27" ht="18" x14ac:dyDescent="0.25">
      <c r="B95" s="50" t="s">
        <v>21</v>
      </c>
      <c r="E95" s="51"/>
    </row>
    <row r="96" spans="2:27" ht="24" customHeight="1" thickBot="1" x14ac:dyDescent="0.25">
      <c r="B96" s="52" t="s">
        <v>22</v>
      </c>
      <c r="D96" s="51" t="str">
        <f>E9&amp;G9&amp;I9&amp;K9&amp;M9&amp;O9</f>
        <v/>
      </c>
      <c r="F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2:27" ht="12.75" customHeight="1" thickBot="1" x14ac:dyDescent="0.25">
      <c r="B97" s="96" t="s">
        <v>23</v>
      </c>
      <c r="C97" s="54" t="s">
        <v>24</v>
      </c>
      <c r="D97" s="55" t="s">
        <v>25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57"/>
    </row>
    <row r="98" spans="2:27" ht="20.100000000000001" customHeight="1" x14ac:dyDescent="0.2">
      <c r="B98" s="98" t="s">
        <v>46</v>
      </c>
      <c r="C98" s="99">
        <f>E9</f>
        <v>0</v>
      </c>
      <c r="D98" s="100" t="e">
        <f>VLOOKUP(E9,C15:D23,2,FALSE)</f>
        <v>#N/A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2"/>
      <c r="AA98" s="103"/>
    </row>
    <row r="99" spans="2:27" ht="20.100000000000001" customHeight="1" x14ac:dyDescent="0.2">
      <c r="B99" s="58" t="s">
        <v>47</v>
      </c>
      <c r="C99" s="63">
        <f>G9</f>
        <v>0</v>
      </c>
      <c r="D99" s="104" t="e">
        <f>VLOOKUP(G9,C26:D27,2,FALSE)</f>
        <v>#N/A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6"/>
      <c r="AA99" s="62"/>
    </row>
    <row r="100" spans="2:27" ht="20.100000000000001" customHeight="1" x14ac:dyDescent="0.2">
      <c r="B100" s="58" t="s">
        <v>48</v>
      </c>
      <c r="C100" s="63">
        <f>I9</f>
        <v>0</v>
      </c>
      <c r="D100" s="104" t="e">
        <f>VLOOKUP(I9,C30:D30,2,FALSE)</f>
        <v>#N/A</v>
      </c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6"/>
      <c r="AA100" s="65"/>
    </row>
    <row r="101" spans="2:27" ht="20.100000000000001" customHeight="1" x14ac:dyDescent="0.2">
      <c r="B101" s="58" t="s">
        <v>49</v>
      </c>
      <c r="C101" s="63">
        <f>K9</f>
        <v>0</v>
      </c>
      <c r="D101" s="104" t="e">
        <f>VLOOKUP(K9,C33:D34,2,FALSE)</f>
        <v>#N/A</v>
      </c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6"/>
      <c r="AA101" s="65"/>
    </row>
    <row r="102" spans="2:27" ht="20.100000000000001" customHeight="1" x14ac:dyDescent="0.2">
      <c r="B102" s="58" t="s">
        <v>26</v>
      </c>
      <c r="C102" s="63">
        <f>M9</f>
        <v>0</v>
      </c>
      <c r="D102" s="104" t="e">
        <f>VLOOKUP(M9,C37:D38,2,FALSE)</f>
        <v>#N/A</v>
      </c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6"/>
      <c r="AA102" s="65"/>
    </row>
    <row r="103" spans="2:27" ht="20.100000000000001" customHeight="1" x14ac:dyDescent="0.2">
      <c r="B103" s="58" t="s">
        <v>50</v>
      </c>
      <c r="C103" s="66">
        <f>O9</f>
        <v>0</v>
      </c>
      <c r="D103" s="104" t="e">
        <f>VLOOKUP(O9,C41:D42,2,FALSE)</f>
        <v>#N/A</v>
      </c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6"/>
      <c r="AA103" s="65"/>
    </row>
    <row r="104" spans="2:27" ht="20.100000000000001" customHeight="1" x14ac:dyDescent="0.2">
      <c r="B104" s="58" t="s">
        <v>34</v>
      </c>
      <c r="C104" s="63" t="s">
        <v>19</v>
      </c>
      <c r="D104" s="107" t="str">
        <f>D45</f>
        <v>Approved for Class I Division 2, Groups A, B, C, and D;
Class II Division 2, Groups F and G, and
Class III, T4A Hazardous Locations
Must be Installed in a Suitable Enclosure for the Application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70"/>
      <c r="AA104" s="65"/>
    </row>
    <row r="105" spans="2:27" ht="20.100000000000001" customHeight="1" x14ac:dyDescent="0.2">
      <c r="B105" s="58"/>
      <c r="C105" s="63"/>
      <c r="D105" s="108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70"/>
      <c r="AA105" s="65"/>
    </row>
    <row r="106" spans="2:27" ht="20.100000000000001" customHeight="1" x14ac:dyDescent="0.2">
      <c r="B106" s="58"/>
      <c r="C106" s="63"/>
      <c r="D106" s="109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1"/>
      <c r="AA106" s="65"/>
    </row>
    <row r="107" spans="2:27" ht="20.100000000000001" customHeight="1" x14ac:dyDescent="0.2">
      <c r="B107" s="58"/>
      <c r="C107" s="63"/>
      <c r="D107" s="109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1"/>
      <c r="AA107" s="65"/>
    </row>
    <row r="108" spans="2:27" ht="20.100000000000001" customHeight="1" x14ac:dyDescent="0.2">
      <c r="B108" s="58"/>
      <c r="C108" s="63"/>
      <c r="D108" s="109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1"/>
      <c r="AA108" s="65"/>
    </row>
    <row r="109" spans="2:27" ht="20.100000000000001" customHeight="1" x14ac:dyDescent="0.2">
      <c r="B109" s="58"/>
      <c r="C109" s="63"/>
      <c r="D109" s="109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1"/>
      <c r="AA109" s="65"/>
    </row>
    <row r="110" spans="2:27" ht="20.100000000000001" customHeight="1" x14ac:dyDescent="0.2">
      <c r="B110" s="58"/>
      <c r="C110" s="63"/>
      <c r="D110" s="109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1"/>
      <c r="AA110" s="65"/>
    </row>
    <row r="111" spans="2:27" ht="20.100000000000001" customHeight="1" x14ac:dyDescent="0.2">
      <c r="B111" s="58"/>
      <c r="C111" s="63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6"/>
      <c r="AA111" s="65"/>
    </row>
    <row r="112" spans="2:27" ht="20.100000000000001" customHeight="1" x14ac:dyDescent="0.2">
      <c r="B112" s="58"/>
      <c r="C112" s="63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6"/>
      <c r="AA112" s="65"/>
    </row>
    <row r="113" spans="2:27" ht="20.100000000000001" customHeight="1" thickBot="1" x14ac:dyDescent="0.25">
      <c r="B113" s="71"/>
      <c r="C113" s="7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4"/>
      <c r="AA113" s="75"/>
    </row>
    <row r="114" spans="2:27" ht="22.5" customHeight="1" x14ac:dyDescent="0.2">
      <c r="E114" s="76" t="s">
        <v>35</v>
      </c>
      <c r="AA114" s="77"/>
    </row>
    <row r="115" spans="2:27" ht="22.5" customHeight="1" x14ac:dyDescent="0.2">
      <c r="B115" s="36"/>
      <c r="O115" s="77"/>
      <c r="S115" s="78"/>
      <c r="AA115" s="77"/>
    </row>
  </sheetData>
  <sheetProtection algorithmName="SHA-512" hashValue="cgdxsodvBIjYR7LqkGBZOtzVQX/PEPX3YiCsTkUWHybenTp77wQsgQ+gsCuWUR9VrVgHbdIRUinV598eHraSwA==" saltValue="OZrz0Zlvirw+47z8ZJgD8A==" spinCount="100000" sheet="1" objects="1" scenarios="1"/>
  <mergeCells count="22">
    <mergeCell ref="D112:Z112"/>
    <mergeCell ref="D113:Z113"/>
    <mergeCell ref="D99:Z99"/>
    <mergeCell ref="D100:Z100"/>
    <mergeCell ref="D101:Z101"/>
    <mergeCell ref="D102:Z102"/>
    <mergeCell ref="D103:Z103"/>
    <mergeCell ref="D111:Z111"/>
    <mergeCell ref="B13:D13"/>
    <mergeCell ref="A15:A18"/>
    <mergeCell ref="A19:A23"/>
    <mergeCell ref="D45:G45"/>
    <mergeCell ref="D98:Z98"/>
    <mergeCell ref="A4:Y4"/>
    <mergeCell ref="A6:D12"/>
    <mergeCell ref="E9:E10"/>
    <mergeCell ref="G9:G10"/>
    <mergeCell ref="I9:I10"/>
    <mergeCell ref="K9:K10"/>
    <mergeCell ref="M9:M10"/>
    <mergeCell ref="O9:O10"/>
    <mergeCell ref="Q9:Q10"/>
  </mergeCells>
  <dataValidations count="7">
    <dataValidation type="list" allowBlank="1" showInputMessage="1" showErrorMessage="1" errorTitle="Invalid Data" error="Please select one option from the drop down list" sqref="Q9:Q10" xr:uid="{8CFFBFD1-DA85-4504-BADC-39762241A609}">
      <formula1>$C$45</formula1>
    </dataValidation>
    <dataValidation type="list" allowBlank="1" showInputMessage="1" showErrorMessage="1" errorTitle="Invalid Data" error="Please select one option from the drop down list" sqref="K9:K10" xr:uid="{F57B910D-AF67-4D64-85A6-52E44F015AC8}">
      <formula1>$AA$33:$AA$34</formula1>
    </dataValidation>
    <dataValidation type="list" allowBlank="1" showInputMessage="1" showErrorMessage="1" errorTitle="Invalid Data" error="Please select one option from the drop down list" sqref="I9:I10" xr:uid="{B22DF23E-10D3-4818-AA3E-CC799028DA11}">
      <formula1>$AA$30:$AA$30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1021DBF8-4AE2-43AF-A8E0-A03C542E83E3}">
      <formula1>$C$15:$C$23</formula1>
    </dataValidation>
    <dataValidation type="list" allowBlank="1" showInputMessage="1" showErrorMessage="1" errorTitle="Invalid Data" error="Please select one option from the drop down list" sqref="O9:O10" xr:uid="{4BDF90F1-2BC1-4C2A-9614-9FDA1604FCFC}">
      <formula1>$C$41:$C$42</formula1>
    </dataValidation>
    <dataValidation type="list" allowBlank="1" showInputMessage="1" showErrorMessage="1" errorTitle="Invalid Data" error="Please select one option from the drop down list" sqref="M9:M10" xr:uid="{448DD6BB-1002-467F-80E8-F322B6EE50FC}">
      <formula1>$C$37:$C$38</formula1>
    </dataValidation>
    <dataValidation type="list" allowBlank="1" showInputMessage="1" showErrorMessage="1" errorTitle="Invalid Data" error="Please select one option from the drop down list" sqref="G9:G10" xr:uid="{75ED6809-2C76-4B3B-8CCE-A3FF53335F79}">
      <formula1>$C$26:$C$27</formula1>
    </dataValidation>
  </dataValidations>
  <printOptions horizontalCentered="1"/>
  <pageMargins left="0.5" right="0.25" top="0.25" bottom="0.65" header="0.5" footer="0.28000000000000003"/>
  <pageSetup scale="43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&amp;"Arial,Bold"&amp;Uwww.dynics.com&amp;R&amp;"Impact,Regular"FX-SW-HAZ MONITOR Configurator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ACD9-A098-4F91-8B64-E6ED123D39DE}">
  <sheetPr>
    <pageSetUpPr fitToPage="1"/>
  </sheetPr>
  <dimension ref="A2:AD115"/>
  <sheetViews>
    <sheetView showGridLines="0" zoomScaleNormal="100" zoomScalePageLayoutView="91" workbookViewId="0">
      <pane xSplit="4" ySplit="12" topLeftCell="E13" activePane="bottomRight" state="frozen"/>
      <selection activeCell="E9" sqref="E9:E10"/>
      <selection pane="topRight" activeCell="E9" sqref="E9:E10"/>
      <selection pane="bottomLeft" activeCell="E9" sqref="E9:E10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11.5703125" style="1" customWidth="1"/>
    <col min="28" max="28" width="1.5703125" style="1" customWidth="1"/>
    <col min="29" max="29" width="9.42578125" style="1" customWidth="1"/>
    <col min="30" max="16384" width="9.140625" style="1"/>
  </cols>
  <sheetData>
    <row r="2" spans="1:30" ht="18" x14ac:dyDescent="0.2">
      <c r="E2" s="2" t="s">
        <v>53</v>
      </c>
      <c r="AC2" s="3"/>
    </row>
    <row r="4" spans="1:30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6"/>
    </row>
    <row r="5" spans="1:30" ht="18" customHeight="1" x14ac:dyDescent="0.2">
      <c r="A5" s="6"/>
      <c r="B5" s="6"/>
      <c r="C5" s="6"/>
      <c r="D5" s="6"/>
      <c r="E5" s="7" t="s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0" x14ac:dyDescent="0.2">
      <c r="A6" s="8"/>
      <c r="B6" s="8"/>
      <c r="C6" s="8"/>
      <c r="D6" s="8"/>
    </row>
    <row r="7" spans="1:30" ht="21" customHeight="1" x14ac:dyDescent="0.2">
      <c r="A7" s="8"/>
      <c r="B7" s="8"/>
      <c r="C7" s="8"/>
      <c r="D7" s="8"/>
    </row>
    <row r="8" spans="1:30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9"/>
    </row>
    <row r="9" spans="1:30" ht="12.75" customHeight="1" x14ac:dyDescent="0.2">
      <c r="A9" s="8"/>
      <c r="B9" s="8"/>
      <c r="C9" s="8"/>
      <c r="D9" s="8"/>
      <c r="E9" s="79"/>
      <c r="G9" s="11"/>
      <c r="I9" s="12"/>
      <c r="K9" s="115"/>
      <c r="M9" s="12"/>
      <c r="O9" s="11"/>
      <c r="Q9" s="12"/>
      <c r="S9" s="11"/>
      <c r="U9" s="12"/>
      <c r="W9" s="11"/>
      <c r="Y9" s="12"/>
      <c r="AA9" s="11"/>
    </row>
    <row r="10" spans="1:30" ht="12.75" customHeight="1" x14ac:dyDescent="0.2">
      <c r="A10" s="8"/>
      <c r="B10" s="8"/>
      <c r="C10" s="8"/>
      <c r="D10" s="8"/>
      <c r="E10" s="79"/>
      <c r="G10" s="11"/>
      <c r="I10" s="12"/>
      <c r="K10" s="115"/>
      <c r="M10" s="12"/>
      <c r="O10" s="11"/>
      <c r="Q10" s="12"/>
      <c r="S10" s="11"/>
      <c r="U10" s="12"/>
      <c r="W10" s="11"/>
      <c r="Y10" s="12"/>
      <c r="AA10" s="11"/>
    </row>
    <row r="11" spans="1:30" ht="3" customHeight="1" x14ac:dyDescent="0.2">
      <c r="A11" s="8"/>
      <c r="B11" s="8"/>
      <c r="C11" s="8"/>
      <c r="D11" s="8"/>
      <c r="E11" s="14"/>
      <c r="G11" s="15"/>
      <c r="I11" s="14"/>
      <c r="K11" s="15"/>
      <c r="M11" s="14"/>
      <c r="O11" s="15"/>
      <c r="Q11" s="14"/>
      <c r="S11" s="15"/>
      <c r="U11" s="14"/>
      <c r="W11" s="116"/>
      <c r="Y11" s="117"/>
      <c r="AA11" s="116"/>
    </row>
    <row r="12" spans="1:30" ht="12.75" customHeight="1" x14ac:dyDescent="0.2">
      <c r="A12" s="8"/>
      <c r="B12" s="8"/>
      <c r="C12" s="8"/>
      <c r="D12" s="8"/>
      <c r="E12" s="14"/>
      <c r="G12" s="15"/>
      <c r="I12" s="14"/>
      <c r="K12" s="15"/>
      <c r="M12" s="14"/>
      <c r="O12" s="15"/>
      <c r="Q12" s="14"/>
      <c r="S12" s="15"/>
      <c r="U12" s="14"/>
      <c r="W12" s="15"/>
      <c r="Y12" s="14"/>
      <c r="AA12" s="15"/>
      <c r="AB12" s="16"/>
      <c r="AC12" s="118"/>
    </row>
    <row r="13" spans="1:30" ht="37.5" customHeight="1" x14ac:dyDescent="0.2">
      <c r="A13" s="9"/>
      <c r="B13" s="17"/>
      <c r="C13" s="17"/>
      <c r="D13" s="17"/>
      <c r="E13" s="14"/>
      <c r="G13" s="15"/>
      <c r="I13" s="14"/>
      <c r="K13" s="15"/>
      <c r="M13" s="14"/>
      <c r="O13" s="15"/>
      <c r="Q13" s="14"/>
      <c r="S13" s="15"/>
      <c r="U13" s="14"/>
      <c r="W13" s="15"/>
      <c r="Y13" s="14"/>
      <c r="Z13" s="16"/>
      <c r="AA13" s="29"/>
    </row>
    <row r="14" spans="1:30" ht="13.5" thickBot="1" x14ac:dyDescent="0.25">
      <c r="C14" s="19" t="s">
        <v>36</v>
      </c>
      <c r="E14" s="20"/>
      <c r="G14" s="21"/>
      <c r="I14" s="20"/>
      <c r="K14" s="21"/>
      <c r="M14" s="20"/>
      <c r="O14" s="21"/>
      <c r="Q14" s="20"/>
      <c r="S14" s="21"/>
      <c r="U14" s="20"/>
      <c r="W14" s="21"/>
      <c r="Y14" s="20"/>
      <c r="AA14" s="29"/>
    </row>
    <row r="15" spans="1:30" ht="12.75" customHeight="1" x14ac:dyDescent="0.2">
      <c r="A15" s="119" t="s">
        <v>37</v>
      </c>
      <c r="B15" s="120"/>
      <c r="C15" s="83" t="s">
        <v>106</v>
      </c>
      <c r="D15" s="84" t="s">
        <v>135</v>
      </c>
      <c r="E15" s="20"/>
      <c r="G15" s="21"/>
      <c r="I15" s="20"/>
      <c r="K15" s="21"/>
      <c r="M15" s="20"/>
      <c r="O15" s="21"/>
      <c r="Q15" s="20"/>
      <c r="S15" s="21"/>
      <c r="U15" s="20"/>
      <c r="W15" s="21"/>
      <c r="Y15" s="20"/>
      <c r="AA15" s="29"/>
      <c r="AC15" s="36" t="str">
        <f t="shared" ref="AC15:AC21" si="0">C15</f>
        <v>FX15</v>
      </c>
      <c r="AD15" s="36">
        <f t="shared" ref="AD15:AD21" si="1">_xlfn.NUMBERVALUE(B15)</f>
        <v>0</v>
      </c>
    </row>
    <row r="16" spans="1:30" x14ac:dyDescent="0.2">
      <c r="A16" s="121"/>
      <c r="B16" s="122"/>
      <c r="C16" s="23" t="s">
        <v>108</v>
      </c>
      <c r="D16" s="87" t="s">
        <v>136</v>
      </c>
      <c r="E16" s="20"/>
      <c r="G16" s="21"/>
      <c r="I16" s="20"/>
      <c r="K16" s="21"/>
      <c r="M16" s="20"/>
      <c r="O16" s="21"/>
      <c r="Q16" s="20"/>
      <c r="S16" s="21"/>
      <c r="U16" s="20"/>
      <c r="W16" s="21"/>
      <c r="Y16" s="20"/>
      <c r="AA16" s="29"/>
      <c r="AC16" s="36" t="str">
        <f t="shared" si="0"/>
        <v>FX17</v>
      </c>
      <c r="AD16" s="36">
        <f t="shared" si="1"/>
        <v>0</v>
      </c>
    </row>
    <row r="17" spans="1:30" ht="13.5" thickBot="1" x14ac:dyDescent="0.25">
      <c r="A17" s="123"/>
      <c r="B17" s="124"/>
      <c r="C17" s="90" t="s">
        <v>110</v>
      </c>
      <c r="D17" s="91" t="s">
        <v>137</v>
      </c>
      <c r="E17" s="20"/>
      <c r="G17" s="21"/>
      <c r="I17" s="20"/>
      <c r="K17" s="21"/>
      <c r="M17" s="20"/>
      <c r="O17" s="21"/>
      <c r="Q17" s="20"/>
      <c r="S17" s="21"/>
      <c r="U17" s="20"/>
      <c r="W17" s="21"/>
      <c r="Y17" s="20"/>
      <c r="AA17" s="29"/>
      <c r="AC17" s="36" t="str">
        <f t="shared" si="0"/>
        <v>FX19</v>
      </c>
      <c r="AD17" s="36">
        <f t="shared" si="1"/>
        <v>0</v>
      </c>
    </row>
    <row r="18" spans="1:30" x14ac:dyDescent="0.2">
      <c r="A18" s="125" t="s">
        <v>38</v>
      </c>
      <c r="B18" s="120"/>
      <c r="C18" s="83" t="s">
        <v>114</v>
      </c>
      <c r="D18" s="84" t="s">
        <v>138</v>
      </c>
      <c r="E18" s="20"/>
      <c r="G18" s="21"/>
      <c r="I18" s="20"/>
      <c r="K18" s="21"/>
      <c r="M18" s="20"/>
      <c r="O18" s="21"/>
      <c r="Q18" s="20"/>
      <c r="S18" s="21"/>
      <c r="U18" s="20"/>
      <c r="W18" s="21"/>
      <c r="Y18" s="20"/>
      <c r="AA18" s="29"/>
      <c r="AC18" s="36" t="str">
        <f t="shared" si="0"/>
        <v>SW15</v>
      </c>
      <c r="AD18" s="36">
        <f t="shared" si="1"/>
        <v>0</v>
      </c>
    </row>
    <row r="19" spans="1:30" ht="12.75" customHeight="1" x14ac:dyDescent="0.2">
      <c r="A19" s="126"/>
      <c r="B19" s="122"/>
      <c r="C19" s="23" t="s">
        <v>116</v>
      </c>
      <c r="D19" s="87" t="s">
        <v>139</v>
      </c>
      <c r="E19" s="20"/>
      <c r="G19" s="21"/>
      <c r="I19" s="20"/>
      <c r="K19" s="21"/>
      <c r="M19" s="20"/>
      <c r="O19" s="21"/>
      <c r="Q19" s="20"/>
      <c r="S19" s="21"/>
      <c r="U19" s="20"/>
      <c r="W19" s="21"/>
      <c r="Y19" s="20"/>
      <c r="AA19" s="29"/>
      <c r="AC19" s="36" t="str">
        <f t="shared" si="0"/>
        <v>SW19</v>
      </c>
      <c r="AD19" s="36">
        <f t="shared" si="1"/>
        <v>0</v>
      </c>
    </row>
    <row r="20" spans="1:30" x14ac:dyDescent="0.2">
      <c r="A20" s="126"/>
      <c r="B20" s="122"/>
      <c r="C20" s="23" t="s">
        <v>118</v>
      </c>
      <c r="D20" s="87" t="s">
        <v>140</v>
      </c>
      <c r="E20" s="20"/>
      <c r="G20" s="21"/>
      <c r="I20" s="20"/>
      <c r="K20" s="21"/>
      <c r="M20" s="20"/>
      <c r="O20" s="21"/>
      <c r="Q20" s="20"/>
      <c r="S20" s="21"/>
      <c r="U20" s="20"/>
      <c r="W20" s="21"/>
      <c r="Y20" s="20"/>
      <c r="AA20" s="29"/>
      <c r="AC20" s="36" t="str">
        <f t="shared" si="0"/>
        <v>SW22</v>
      </c>
      <c r="AD20" s="36">
        <f t="shared" si="1"/>
        <v>0</v>
      </c>
    </row>
    <row r="21" spans="1:30" ht="13.5" thickBot="1" x14ac:dyDescent="0.25">
      <c r="A21" s="127"/>
      <c r="B21" s="124"/>
      <c r="C21" s="90" t="s">
        <v>120</v>
      </c>
      <c r="D21" s="91" t="s">
        <v>141</v>
      </c>
      <c r="E21" s="20"/>
      <c r="G21" s="21"/>
      <c r="I21" s="20"/>
      <c r="K21" s="21"/>
      <c r="M21" s="20"/>
      <c r="O21" s="21"/>
      <c r="Q21" s="20"/>
      <c r="S21" s="21"/>
      <c r="U21" s="20"/>
      <c r="W21" s="21"/>
      <c r="Y21" s="20"/>
      <c r="AA21" s="29"/>
      <c r="AC21" s="36" t="str">
        <f t="shared" si="0"/>
        <v>SW24</v>
      </c>
      <c r="AD21" s="36">
        <f t="shared" si="1"/>
        <v>0</v>
      </c>
    </row>
    <row r="22" spans="1:30" ht="15" customHeight="1" x14ac:dyDescent="0.2">
      <c r="B22" s="26"/>
      <c r="C22" s="27"/>
      <c r="D22" s="26"/>
      <c r="G22" s="21"/>
      <c r="I22" s="20"/>
      <c r="K22" s="21"/>
      <c r="M22" s="20"/>
      <c r="O22" s="21"/>
      <c r="Q22" s="20"/>
      <c r="S22" s="21"/>
      <c r="U22" s="20"/>
      <c r="W22" s="21"/>
      <c r="Y22" s="20"/>
      <c r="AA22" s="29"/>
    </row>
    <row r="23" spans="1:30" x14ac:dyDescent="0.2">
      <c r="C23" s="19" t="s">
        <v>39</v>
      </c>
      <c r="D23" s="19"/>
      <c r="G23" s="21"/>
      <c r="I23" s="20"/>
      <c r="K23" s="21"/>
      <c r="M23" s="20"/>
      <c r="O23" s="21"/>
      <c r="Q23" s="20"/>
      <c r="S23" s="21"/>
      <c r="U23" s="20"/>
      <c r="W23" s="21"/>
      <c r="Y23" s="20"/>
      <c r="AA23" s="29"/>
    </row>
    <row r="24" spans="1:30" x14ac:dyDescent="0.2">
      <c r="B24" s="28"/>
      <c r="C24" s="94" t="s">
        <v>122</v>
      </c>
      <c r="D24" s="40" t="s">
        <v>142</v>
      </c>
      <c r="E24" s="21"/>
      <c r="F24" s="21"/>
      <c r="G24" s="21"/>
      <c r="I24" s="20"/>
      <c r="K24" s="21"/>
      <c r="M24" s="20"/>
      <c r="O24" s="21"/>
      <c r="Q24" s="20"/>
      <c r="S24" s="21"/>
      <c r="U24" s="20"/>
      <c r="W24" s="21"/>
      <c r="Y24" s="20"/>
      <c r="AA24" s="29"/>
    </row>
    <row r="25" spans="1:30" ht="14.25" customHeight="1" x14ac:dyDescent="0.2">
      <c r="B25" s="28"/>
      <c r="C25" s="94" t="s">
        <v>124</v>
      </c>
      <c r="D25" s="40" t="s">
        <v>125</v>
      </c>
      <c r="E25" s="21"/>
      <c r="F25" s="21"/>
      <c r="G25" s="21"/>
      <c r="I25" s="20"/>
      <c r="K25" s="21"/>
      <c r="M25" s="20"/>
      <c r="O25" s="21"/>
      <c r="Q25" s="20"/>
      <c r="S25" s="21"/>
      <c r="U25" s="20"/>
      <c r="W25" s="21"/>
      <c r="Y25" s="20"/>
      <c r="AA25" s="29"/>
    </row>
    <row r="26" spans="1:30" ht="15" customHeight="1" x14ac:dyDescent="0.2">
      <c r="B26" s="26"/>
      <c r="C26" s="27"/>
      <c r="D26" s="26"/>
      <c r="I26" s="20"/>
      <c r="K26" s="21"/>
      <c r="M26" s="20"/>
      <c r="O26" s="21"/>
      <c r="Q26" s="20"/>
      <c r="S26" s="21"/>
      <c r="U26" s="20"/>
      <c r="W26" s="21"/>
      <c r="Y26" s="20"/>
      <c r="AA26" s="29"/>
    </row>
    <row r="27" spans="1:30" ht="14.25" customHeight="1" x14ac:dyDescent="0.2">
      <c r="C27" s="19" t="s">
        <v>40</v>
      </c>
      <c r="D27" s="37"/>
      <c r="E27" s="19"/>
      <c r="F27" s="19"/>
      <c r="I27" s="20"/>
      <c r="K27" s="21"/>
      <c r="M27" s="20"/>
      <c r="O27" s="21"/>
      <c r="Q27" s="20"/>
      <c r="S27" s="21"/>
      <c r="U27" s="20"/>
      <c r="W27" s="21"/>
      <c r="Y27" s="20"/>
      <c r="AA27" s="29"/>
    </row>
    <row r="28" spans="1:30" ht="14.25" customHeight="1" x14ac:dyDescent="0.2">
      <c r="B28" s="31"/>
      <c r="C28" s="23" t="s">
        <v>41</v>
      </c>
      <c r="D28" s="24" t="s">
        <v>126</v>
      </c>
      <c r="E28" s="20"/>
      <c r="F28" s="20"/>
      <c r="G28" s="20"/>
      <c r="H28" s="20"/>
      <c r="I28" s="20"/>
      <c r="K28" s="21"/>
      <c r="M28" s="20"/>
      <c r="O28" s="21"/>
      <c r="Q28" s="20"/>
      <c r="S28" s="21"/>
      <c r="U28" s="20"/>
      <c r="W28" s="21"/>
      <c r="Y28" s="20"/>
      <c r="AA28" s="29"/>
      <c r="AC28" s="36" t="s">
        <v>41</v>
      </c>
    </row>
    <row r="29" spans="1:30" ht="15" customHeight="1" x14ac:dyDescent="0.2">
      <c r="B29" s="26"/>
      <c r="C29" s="27"/>
      <c r="D29" s="26"/>
      <c r="K29" s="21"/>
      <c r="M29" s="20"/>
      <c r="O29" s="21"/>
      <c r="Q29" s="20"/>
      <c r="S29" s="21"/>
      <c r="U29" s="20"/>
      <c r="W29" s="21"/>
      <c r="Y29" s="20"/>
      <c r="AA29" s="29"/>
    </row>
    <row r="30" spans="1:30" ht="14.25" customHeight="1" x14ac:dyDescent="0.2">
      <c r="C30" s="19" t="s">
        <v>1</v>
      </c>
      <c r="D30" s="37"/>
      <c r="K30" s="21"/>
      <c r="M30" s="20"/>
      <c r="O30" s="21"/>
      <c r="Q30" s="20"/>
      <c r="S30" s="21"/>
      <c r="U30" s="20"/>
      <c r="W30" s="21"/>
      <c r="Y30" s="20"/>
      <c r="AA30" s="29"/>
    </row>
    <row r="31" spans="1:30" ht="14.25" customHeight="1" x14ac:dyDescent="0.2">
      <c r="B31" s="39"/>
      <c r="C31" s="39" t="s">
        <v>54</v>
      </c>
      <c r="D31" s="40" t="s">
        <v>55</v>
      </c>
      <c r="E31" s="21"/>
      <c r="F31" s="21"/>
      <c r="G31" s="21"/>
      <c r="H31" s="21"/>
      <c r="I31" s="21"/>
      <c r="J31" s="21"/>
      <c r="K31" s="21"/>
      <c r="M31" s="20"/>
      <c r="O31" s="21"/>
      <c r="Q31" s="20"/>
      <c r="S31" s="21"/>
      <c r="U31" s="20"/>
      <c r="W31" s="21"/>
      <c r="Y31" s="20"/>
      <c r="AA31" s="29"/>
    </row>
    <row r="32" spans="1:30" ht="14.25" customHeight="1" x14ac:dyDescent="0.2">
      <c r="B32" s="39"/>
      <c r="C32" s="39" t="s">
        <v>56</v>
      </c>
      <c r="D32" s="40" t="s">
        <v>57</v>
      </c>
      <c r="E32" s="21"/>
      <c r="F32" s="21"/>
      <c r="G32" s="21"/>
      <c r="H32" s="21"/>
      <c r="I32" s="21"/>
      <c r="J32" s="21"/>
      <c r="K32" s="21"/>
      <c r="M32" s="20"/>
      <c r="O32" s="21"/>
      <c r="Q32" s="20"/>
      <c r="S32" s="21"/>
      <c r="U32" s="20"/>
      <c r="W32" s="21"/>
      <c r="Y32" s="20"/>
      <c r="AA32" s="29"/>
    </row>
    <row r="33" spans="2:29" ht="14.25" customHeight="1" x14ac:dyDescent="0.2">
      <c r="B33" s="39"/>
      <c r="C33" s="39" t="s">
        <v>58</v>
      </c>
      <c r="D33" s="40" t="s">
        <v>59</v>
      </c>
      <c r="E33" s="21"/>
      <c r="F33" s="21"/>
      <c r="G33" s="21"/>
      <c r="H33" s="21"/>
      <c r="I33" s="21"/>
      <c r="J33" s="21"/>
      <c r="K33" s="21"/>
      <c r="M33" s="20"/>
      <c r="O33" s="21"/>
      <c r="Q33" s="20"/>
      <c r="S33" s="21"/>
      <c r="U33" s="20"/>
      <c r="W33" s="21"/>
      <c r="Y33" s="20"/>
      <c r="AA33" s="29"/>
      <c r="AB33" s="36"/>
      <c r="AC33" s="36"/>
    </row>
    <row r="34" spans="2:29" ht="14.25" customHeight="1" x14ac:dyDescent="0.2">
      <c r="B34" s="39"/>
      <c r="C34" s="39" t="s">
        <v>60</v>
      </c>
      <c r="D34" s="40" t="s">
        <v>61</v>
      </c>
      <c r="E34" s="21"/>
      <c r="F34" s="21"/>
      <c r="G34" s="21"/>
      <c r="H34" s="21"/>
      <c r="I34" s="21"/>
      <c r="J34" s="21"/>
      <c r="K34" s="21"/>
      <c r="M34" s="20"/>
      <c r="O34" s="21"/>
      <c r="Q34" s="20"/>
      <c r="S34" s="21"/>
      <c r="U34" s="20"/>
      <c r="W34" s="21"/>
      <c r="Y34" s="20"/>
      <c r="AA34" s="29"/>
      <c r="AB34" s="36"/>
      <c r="AC34" s="36"/>
    </row>
    <row r="35" spans="2:29" ht="14.25" customHeight="1" x14ac:dyDescent="0.2">
      <c r="B35" s="39"/>
      <c r="C35" s="39" t="s">
        <v>62</v>
      </c>
      <c r="D35" s="40" t="s">
        <v>63</v>
      </c>
      <c r="E35" s="44"/>
      <c r="F35" s="21"/>
      <c r="G35" s="21"/>
      <c r="H35" s="21"/>
      <c r="I35" s="21"/>
      <c r="J35" s="21"/>
      <c r="K35" s="21"/>
      <c r="M35" s="20"/>
      <c r="O35" s="21"/>
      <c r="Q35" s="20"/>
      <c r="S35" s="21"/>
      <c r="U35" s="20"/>
      <c r="W35" s="21"/>
      <c r="Y35" s="20"/>
      <c r="AA35" s="29"/>
      <c r="AB35" s="36"/>
      <c r="AC35" s="36"/>
    </row>
    <row r="36" spans="2:29" ht="15" customHeight="1" x14ac:dyDescent="0.2">
      <c r="B36" s="26"/>
      <c r="C36" s="27"/>
      <c r="D36" s="26"/>
      <c r="M36" s="20"/>
      <c r="O36" s="21"/>
      <c r="Q36" s="20"/>
      <c r="S36" s="21"/>
      <c r="U36" s="20"/>
      <c r="W36" s="21"/>
      <c r="Y36" s="20"/>
      <c r="AA36" s="29"/>
      <c r="AB36" s="36"/>
      <c r="AC36" s="36"/>
    </row>
    <row r="37" spans="2:29" ht="15" customHeight="1" x14ac:dyDescent="0.2">
      <c r="B37" s="26"/>
      <c r="C37" s="19" t="s">
        <v>2</v>
      </c>
      <c r="D37" s="26"/>
      <c r="M37" s="20"/>
      <c r="O37" s="21"/>
      <c r="Q37" s="20"/>
      <c r="S37" s="21"/>
      <c r="U37" s="20"/>
      <c r="W37" s="21"/>
      <c r="Y37" s="20"/>
      <c r="AA37" s="29"/>
      <c r="AB37" s="36"/>
      <c r="AC37" s="36"/>
    </row>
    <row r="38" spans="2:29" ht="15" customHeight="1" x14ac:dyDescent="0.2">
      <c r="B38" s="31"/>
      <c r="C38" s="18" t="s">
        <v>64</v>
      </c>
      <c r="D38" s="24" t="s">
        <v>65</v>
      </c>
      <c r="E38" s="20"/>
      <c r="F38" s="20"/>
      <c r="G38" s="20"/>
      <c r="H38" s="20"/>
      <c r="I38" s="20"/>
      <c r="J38" s="20"/>
      <c r="K38" s="20"/>
      <c r="L38" s="20"/>
      <c r="M38" s="20"/>
      <c r="O38" s="21"/>
      <c r="Q38" s="20"/>
      <c r="S38" s="21"/>
      <c r="U38" s="20"/>
      <c r="W38" s="21"/>
      <c r="Y38" s="20"/>
      <c r="AA38" s="29"/>
      <c r="AB38" s="36"/>
      <c r="AC38" s="36"/>
    </row>
    <row r="39" spans="2:29" ht="15" customHeight="1" x14ac:dyDescent="0.2">
      <c r="B39" s="31"/>
      <c r="C39" s="18" t="s">
        <v>66</v>
      </c>
      <c r="D39" s="24" t="s">
        <v>67</v>
      </c>
      <c r="E39" s="20"/>
      <c r="F39" s="20"/>
      <c r="G39" s="20"/>
      <c r="H39" s="20"/>
      <c r="I39" s="20"/>
      <c r="J39" s="20"/>
      <c r="K39" s="20"/>
      <c r="L39" s="20"/>
      <c r="M39" s="20"/>
      <c r="O39" s="21"/>
      <c r="Q39" s="20"/>
      <c r="S39" s="21"/>
      <c r="U39" s="20"/>
      <c r="W39" s="21"/>
      <c r="Y39" s="20"/>
      <c r="AA39" s="29"/>
      <c r="AB39" s="36"/>
      <c r="AC39" s="36"/>
    </row>
    <row r="40" spans="2:29" ht="15" customHeight="1" x14ac:dyDescent="0.2">
      <c r="B40" s="26"/>
      <c r="C40" s="27"/>
      <c r="D40" s="26"/>
      <c r="O40" s="21"/>
      <c r="Q40" s="20"/>
      <c r="S40" s="21"/>
      <c r="U40" s="20"/>
      <c r="W40" s="21"/>
      <c r="Y40" s="20"/>
      <c r="AA40" s="29"/>
      <c r="AB40" s="36"/>
      <c r="AC40" s="36"/>
    </row>
    <row r="41" spans="2:29" ht="14.25" customHeight="1" x14ac:dyDescent="0.2">
      <c r="C41" s="19" t="s">
        <v>3</v>
      </c>
      <c r="O41" s="21"/>
      <c r="Q41" s="20"/>
      <c r="S41" s="21"/>
      <c r="U41" s="20"/>
      <c r="W41" s="21"/>
      <c r="Y41" s="20"/>
      <c r="AA41" s="29"/>
      <c r="AB41" s="36"/>
      <c r="AC41" s="128"/>
    </row>
    <row r="42" spans="2:29" ht="24" customHeight="1" x14ac:dyDescent="0.2">
      <c r="B42" s="29"/>
      <c r="C42" s="29" t="s">
        <v>4</v>
      </c>
      <c r="D42" s="30" t="s">
        <v>68</v>
      </c>
      <c r="E42" s="30"/>
      <c r="F42" s="30"/>
      <c r="G42" s="30"/>
      <c r="H42" s="30"/>
      <c r="I42" s="30"/>
      <c r="J42" s="30"/>
      <c r="K42" s="30"/>
      <c r="L42" s="30"/>
      <c r="M42" s="30"/>
      <c r="N42" s="129"/>
      <c r="O42" s="21"/>
      <c r="Q42" s="35"/>
      <c r="S42" s="21"/>
      <c r="U42" s="20"/>
      <c r="W42" s="21"/>
      <c r="Y42" s="20"/>
      <c r="AA42" s="29"/>
      <c r="AB42" s="36"/>
      <c r="AC42" s="36" t="s">
        <v>4</v>
      </c>
    </row>
    <row r="43" spans="2:29" ht="29.25" customHeight="1" x14ac:dyDescent="0.2">
      <c r="B43" s="29"/>
      <c r="C43" s="29" t="s">
        <v>5</v>
      </c>
      <c r="D43" s="30" t="s">
        <v>69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Q43" s="35"/>
      <c r="S43" s="21"/>
      <c r="U43" s="20"/>
      <c r="W43" s="21"/>
      <c r="Y43" s="20"/>
      <c r="AA43" s="29"/>
      <c r="AB43" s="36"/>
      <c r="AC43" s="36" t="s">
        <v>5</v>
      </c>
    </row>
    <row r="44" spans="2:29" ht="15" customHeight="1" x14ac:dyDescent="0.2">
      <c r="B44" s="26"/>
      <c r="C44" s="27"/>
      <c r="D44" s="26"/>
      <c r="Q44" s="20"/>
      <c r="S44" s="21"/>
      <c r="U44" s="20"/>
      <c r="W44" s="21"/>
      <c r="Y44" s="20"/>
      <c r="AA44" s="29"/>
      <c r="AB44" s="36"/>
      <c r="AC44" s="36"/>
    </row>
    <row r="45" spans="2:29" x14ac:dyDescent="0.2">
      <c r="C45" s="19" t="s">
        <v>6</v>
      </c>
      <c r="Q45" s="20"/>
      <c r="S45" s="21"/>
      <c r="U45" s="20"/>
      <c r="W45" s="21"/>
      <c r="Y45" s="20"/>
      <c r="AA45" s="29"/>
      <c r="AB45" s="36"/>
      <c r="AC45" s="36"/>
    </row>
    <row r="46" spans="2:29" x14ac:dyDescent="0.2">
      <c r="B46" s="31"/>
      <c r="C46" s="18" t="s">
        <v>70</v>
      </c>
      <c r="D46" s="24" t="s">
        <v>71</v>
      </c>
      <c r="E46" s="42" t="s">
        <v>7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S46" s="21"/>
      <c r="U46" s="20"/>
      <c r="W46" s="21"/>
      <c r="Y46" s="20"/>
      <c r="AA46" s="29"/>
      <c r="AB46" s="36"/>
      <c r="AC46" s="36" t="str">
        <f>IF($O$9="IY","D7","")</f>
        <v/>
      </c>
    </row>
    <row r="47" spans="2:29" x14ac:dyDescent="0.2">
      <c r="B47" s="31"/>
      <c r="C47" s="18" t="s">
        <v>72</v>
      </c>
      <c r="D47" s="24" t="s">
        <v>73</v>
      </c>
      <c r="E47" s="42" t="s">
        <v>7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S47" s="21"/>
      <c r="U47" s="20"/>
      <c r="W47" s="21"/>
      <c r="Y47" s="20"/>
      <c r="AA47" s="29"/>
      <c r="AB47" s="36"/>
      <c r="AC47" s="36" t="str">
        <f>IF($O$9="IY","D8","")</f>
        <v/>
      </c>
    </row>
    <row r="48" spans="2:29" x14ac:dyDescent="0.2">
      <c r="B48" s="31"/>
      <c r="C48" s="18" t="s">
        <v>74</v>
      </c>
      <c r="D48" s="24" t="s">
        <v>75</v>
      </c>
      <c r="E48" s="42" t="s">
        <v>8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S48" s="21"/>
      <c r="U48" s="20"/>
      <c r="W48" s="21"/>
      <c r="Y48" s="20"/>
      <c r="AA48" s="29"/>
      <c r="AB48" s="36"/>
      <c r="AC48" s="36" t="str">
        <f>IF($O$9="IZ","DH","")</f>
        <v/>
      </c>
    </row>
    <row r="49" spans="2:29" x14ac:dyDescent="0.2">
      <c r="B49" s="31"/>
      <c r="C49" s="18" t="s">
        <v>76</v>
      </c>
      <c r="D49" s="24" t="s">
        <v>77</v>
      </c>
      <c r="E49" s="42" t="s">
        <v>8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S49" s="21"/>
      <c r="U49" s="20"/>
      <c r="W49" s="21"/>
      <c r="Y49" s="20"/>
      <c r="AA49" s="29"/>
      <c r="AB49" s="36"/>
      <c r="AC49" s="36" t="str">
        <f>IF($O$9="IZ","DJ","")</f>
        <v/>
      </c>
    </row>
    <row r="50" spans="2:29" ht="15" customHeight="1" x14ac:dyDescent="0.2">
      <c r="B50" s="26"/>
      <c r="C50" s="27"/>
      <c r="D50" s="26"/>
      <c r="S50" s="21"/>
      <c r="U50" s="20"/>
      <c r="W50" s="21"/>
      <c r="Y50" s="20"/>
      <c r="AA50" s="29"/>
      <c r="AB50" s="36"/>
      <c r="AC50" s="36"/>
    </row>
    <row r="51" spans="2:29" x14ac:dyDescent="0.2">
      <c r="C51" s="19" t="s">
        <v>9</v>
      </c>
      <c r="S51" s="21"/>
      <c r="U51" s="20"/>
      <c r="W51" s="21"/>
      <c r="Y51" s="20"/>
      <c r="AA51" s="29"/>
      <c r="AB51" s="36"/>
      <c r="AC51" s="36"/>
    </row>
    <row r="52" spans="2:29" x14ac:dyDescent="0.2">
      <c r="B52" s="28"/>
      <c r="C52" s="29" t="s">
        <v>10</v>
      </c>
      <c r="D52" s="40" t="s">
        <v>78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U52" s="20"/>
      <c r="W52" s="21"/>
      <c r="Y52" s="20"/>
      <c r="AA52" s="29"/>
      <c r="AB52" s="36"/>
      <c r="AC52" s="36" t="s">
        <v>10</v>
      </c>
    </row>
    <row r="53" spans="2:29" x14ac:dyDescent="0.2">
      <c r="B53" s="28"/>
      <c r="C53" s="29" t="s">
        <v>11</v>
      </c>
      <c r="D53" s="40" t="s">
        <v>79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U53" s="20"/>
      <c r="W53" s="21"/>
      <c r="Y53" s="20"/>
      <c r="AA53" s="29"/>
      <c r="AB53" s="36"/>
      <c r="AC53" s="36" t="s">
        <v>11</v>
      </c>
    </row>
    <row r="54" spans="2:29" x14ac:dyDescent="0.2">
      <c r="B54" s="28"/>
      <c r="C54" s="29" t="s">
        <v>80</v>
      </c>
      <c r="D54" s="40" t="s">
        <v>81</v>
      </c>
      <c r="E54" s="41" t="s">
        <v>7</v>
      </c>
      <c r="F54" s="21"/>
      <c r="G54" s="21"/>
      <c r="H54" s="21"/>
      <c r="I54" s="21"/>
      <c r="J54" s="21"/>
      <c r="K54" s="44"/>
      <c r="L54" s="21"/>
      <c r="M54" s="21"/>
      <c r="N54" s="21"/>
      <c r="O54" s="21"/>
      <c r="P54" s="21"/>
      <c r="Q54" s="21"/>
      <c r="R54" s="21"/>
      <c r="S54" s="21"/>
      <c r="U54" s="20"/>
      <c r="W54" s="21"/>
      <c r="Y54" s="20"/>
      <c r="AA54" s="29"/>
      <c r="AB54" s="36"/>
      <c r="AC54" s="36" t="str">
        <f>IF(OR(O9="JC",O9="IY"),"W76","")</f>
        <v/>
      </c>
    </row>
    <row r="55" spans="2:29" x14ac:dyDescent="0.2">
      <c r="B55" s="28"/>
      <c r="C55" s="29" t="s">
        <v>82</v>
      </c>
      <c r="D55" s="40" t="s">
        <v>83</v>
      </c>
      <c r="E55" s="41" t="s">
        <v>7</v>
      </c>
      <c r="F55" s="21"/>
      <c r="G55" s="21"/>
      <c r="H55" s="21"/>
      <c r="I55" s="21"/>
      <c r="J55" s="21"/>
      <c r="K55" s="44"/>
      <c r="L55" s="21"/>
      <c r="M55" s="21"/>
      <c r="N55" s="21"/>
      <c r="O55" s="21"/>
      <c r="P55" s="21"/>
      <c r="Q55" s="21"/>
      <c r="R55" s="21"/>
      <c r="S55" s="21"/>
      <c r="U55" s="20"/>
      <c r="W55" s="21"/>
      <c r="Y55" s="20"/>
      <c r="AA55" s="29"/>
      <c r="AB55" s="36"/>
      <c r="AC55" s="36" t="str">
        <f>IF(OR(O9="JC",O9="IY"),"E76","")</f>
        <v/>
      </c>
    </row>
    <row r="56" spans="2:29" x14ac:dyDescent="0.2">
      <c r="B56" s="28"/>
      <c r="C56" s="29" t="s">
        <v>12</v>
      </c>
      <c r="D56" s="40" t="s">
        <v>84</v>
      </c>
      <c r="E56" s="44"/>
      <c r="F56" s="21"/>
      <c r="G56" s="21"/>
      <c r="H56" s="21"/>
      <c r="I56" s="21"/>
      <c r="J56" s="21"/>
      <c r="K56" s="44"/>
      <c r="L56" s="21"/>
      <c r="M56" s="21"/>
      <c r="N56" s="21"/>
      <c r="O56" s="21"/>
      <c r="P56" s="21"/>
      <c r="Q56" s="21"/>
      <c r="R56" s="21"/>
      <c r="S56" s="21"/>
      <c r="U56" s="20"/>
      <c r="W56" s="21"/>
      <c r="Y56" s="20"/>
      <c r="AA56" s="29"/>
      <c r="AB56" s="36"/>
      <c r="AC56" s="36" t="s">
        <v>12</v>
      </c>
    </row>
    <row r="57" spans="2:29" x14ac:dyDescent="0.2">
      <c r="B57" s="28"/>
      <c r="C57" s="29" t="s">
        <v>13</v>
      </c>
      <c r="D57" s="40" t="s">
        <v>85</v>
      </c>
      <c r="E57" s="44"/>
      <c r="F57" s="21"/>
      <c r="G57" s="21"/>
      <c r="H57" s="21"/>
      <c r="I57" s="21"/>
      <c r="J57" s="21"/>
      <c r="K57" s="44"/>
      <c r="L57" s="21"/>
      <c r="M57" s="21"/>
      <c r="N57" s="21"/>
      <c r="O57" s="21"/>
      <c r="P57" s="21"/>
      <c r="Q57" s="21"/>
      <c r="R57" s="21"/>
      <c r="S57" s="21"/>
      <c r="U57" s="20"/>
      <c r="W57" s="21"/>
      <c r="Y57" s="20"/>
      <c r="AA57" s="29"/>
      <c r="AB57" s="36"/>
      <c r="AC57" s="36" t="s">
        <v>13</v>
      </c>
    </row>
    <row r="58" spans="2:29" ht="15" customHeight="1" x14ac:dyDescent="0.2">
      <c r="B58" s="26"/>
      <c r="C58" s="27"/>
      <c r="D58" s="26"/>
      <c r="U58" s="20"/>
      <c r="W58" s="21"/>
      <c r="Y58" s="20"/>
      <c r="AA58" s="29"/>
      <c r="AB58" s="36"/>
      <c r="AC58" s="36"/>
    </row>
    <row r="59" spans="2:29" x14ac:dyDescent="0.2">
      <c r="C59" s="19" t="s">
        <v>14</v>
      </c>
      <c r="U59" s="20"/>
      <c r="W59" s="21"/>
      <c r="Y59" s="20"/>
      <c r="AA59" s="29"/>
      <c r="AB59" s="36"/>
      <c r="AC59" s="36"/>
    </row>
    <row r="60" spans="2:29" x14ac:dyDescent="0.2">
      <c r="B60" s="31"/>
      <c r="C60" s="18" t="s">
        <v>86</v>
      </c>
      <c r="D60" s="24" t="s">
        <v>87</v>
      </c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W60" s="21"/>
      <c r="Y60" s="20"/>
      <c r="AA60" s="29"/>
      <c r="AB60" s="36"/>
      <c r="AC60" s="36" t="str">
        <f>IF(OR(O9="AG",O9="IY",O9="IZ"),"B","")</f>
        <v/>
      </c>
    </row>
    <row r="61" spans="2:29" x14ac:dyDescent="0.2">
      <c r="B61" s="31"/>
      <c r="C61" s="18" t="s">
        <v>88</v>
      </c>
      <c r="D61" s="24" t="s">
        <v>89</v>
      </c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W61" s="21"/>
      <c r="Y61" s="20"/>
      <c r="AA61" s="29"/>
      <c r="AB61" s="36"/>
      <c r="AC61" s="36" t="str">
        <f>IF(OR(O9="AG",O9="IY",O9="IZ"),"C","")</f>
        <v/>
      </c>
    </row>
    <row r="62" spans="2:29" x14ac:dyDescent="0.2">
      <c r="B62" s="31"/>
      <c r="C62" s="18" t="s">
        <v>90</v>
      </c>
      <c r="D62" s="24" t="s">
        <v>91</v>
      </c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W62" s="21"/>
      <c r="Y62" s="20"/>
      <c r="AA62" s="29"/>
      <c r="AB62" s="36"/>
      <c r="AC62" s="36" t="str">
        <f>IF(OR(O9="IY",O9="IZ"),"D","")</f>
        <v/>
      </c>
    </row>
    <row r="63" spans="2:29" ht="15" customHeight="1" x14ac:dyDescent="0.2">
      <c r="B63" s="26"/>
      <c r="C63" s="27"/>
      <c r="D63" s="26"/>
      <c r="W63" s="21"/>
      <c r="Y63" s="20"/>
      <c r="AA63" s="29"/>
      <c r="AB63" s="36"/>
      <c r="AC63" s="36"/>
    </row>
    <row r="64" spans="2:29" x14ac:dyDescent="0.2">
      <c r="C64" s="19" t="s">
        <v>15</v>
      </c>
      <c r="W64" s="21"/>
      <c r="Y64" s="20"/>
      <c r="AA64" s="29"/>
      <c r="AB64" s="36"/>
      <c r="AC64" s="36"/>
    </row>
    <row r="65" spans="2:29" x14ac:dyDescent="0.2">
      <c r="B65" s="28"/>
      <c r="C65" s="29" t="s">
        <v>92</v>
      </c>
      <c r="D65" s="40" t="s">
        <v>93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Y65" s="20"/>
      <c r="AA65" s="29"/>
      <c r="AB65" s="36"/>
      <c r="AC65" s="36"/>
    </row>
    <row r="66" spans="2:29" x14ac:dyDescent="0.2">
      <c r="B66" s="28"/>
      <c r="C66" s="29" t="s">
        <v>94</v>
      </c>
      <c r="D66" s="40" t="s">
        <v>95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Y66" s="20"/>
      <c r="AA66" s="29"/>
      <c r="AB66" s="36"/>
      <c r="AC66" s="36"/>
    </row>
    <row r="67" spans="2:29" x14ac:dyDescent="0.2">
      <c r="B67" s="28"/>
      <c r="C67" s="29" t="s">
        <v>96</v>
      </c>
      <c r="D67" s="40" t="s">
        <v>97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Y67" s="20"/>
      <c r="AA67" s="29"/>
      <c r="AB67" s="36"/>
      <c r="AC67" s="36"/>
    </row>
    <row r="68" spans="2:29" x14ac:dyDescent="0.2">
      <c r="B68" s="28"/>
      <c r="C68" s="29" t="s">
        <v>98</v>
      </c>
      <c r="D68" s="40" t="s">
        <v>99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Y68" s="20"/>
      <c r="AA68" s="29"/>
      <c r="AB68" s="36"/>
      <c r="AC68" s="36"/>
    </row>
    <row r="69" spans="2:29" x14ac:dyDescent="0.2">
      <c r="B69" s="28"/>
      <c r="C69" s="29" t="s">
        <v>100</v>
      </c>
      <c r="D69" s="40" t="s">
        <v>101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Y69" s="20"/>
      <c r="AA69" s="29"/>
      <c r="AB69" s="36"/>
      <c r="AC69" s="36"/>
    </row>
    <row r="70" spans="2:29" x14ac:dyDescent="0.2">
      <c r="B70" s="28"/>
      <c r="C70" s="29" t="s">
        <v>10</v>
      </c>
      <c r="D70" s="40" t="s">
        <v>102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Y70" s="20"/>
      <c r="AA70" s="29"/>
      <c r="AB70" s="36"/>
      <c r="AC70" s="36"/>
    </row>
    <row r="71" spans="2:29" ht="15" customHeight="1" x14ac:dyDescent="0.2">
      <c r="B71" s="26"/>
      <c r="C71" s="27"/>
      <c r="D71" s="26"/>
      <c r="Y71" s="20"/>
      <c r="AA71" s="29"/>
      <c r="AB71" s="36"/>
      <c r="AC71" s="36"/>
    </row>
    <row r="72" spans="2:29" x14ac:dyDescent="0.2">
      <c r="C72" s="19" t="s">
        <v>16</v>
      </c>
      <c r="Y72" s="20"/>
      <c r="AA72" s="29"/>
      <c r="AB72" s="36"/>
      <c r="AC72" s="36"/>
    </row>
    <row r="73" spans="2:29" ht="15" customHeight="1" x14ac:dyDescent="0.2">
      <c r="B73" s="31"/>
      <c r="C73" s="18" t="s">
        <v>51</v>
      </c>
      <c r="D73" s="24" t="s">
        <v>103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20"/>
      <c r="V73" s="20"/>
      <c r="W73" s="20"/>
      <c r="X73" s="20"/>
      <c r="Y73" s="20"/>
      <c r="AA73" s="29"/>
      <c r="AB73" s="36"/>
      <c r="AC73" s="36" t="s">
        <v>51</v>
      </c>
    </row>
    <row r="74" spans="2:29" x14ac:dyDescent="0.2">
      <c r="C74" s="19"/>
      <c r="AA74" s="29"/>
    </row>
    <row r="75" spans="2:29" x14ac:dyDescent="0.2">
      <c r="C75" s="19" t="s">
        <v>18</v>
      </c>
      <c r="AA75" s="29"/>
    </row>
    <row r="76" spans="2:29" ht="51" customHeight="1" x14ac:dyDescent="0.2">
      <c r="B76" s="28"/>
      <c r="C76" s="29" t="s">
        <v>19</v>
      </c>
      <c r="D76" s="30" t="s">
        <v>45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8"/>
      <c r="U76" s="29"/>
      <c r="V76" s="40"/>
      <c r="W76" s="28"/>
      <c r="X76" s="29"/>
      <c r="Y76" s="40"/>
      <c r="Z76" s="28"/>
      <c r="AA76" s="29"/>
    </row>
    <row r="77" spans="2:29" x14ac:dyDescent="0.2">
      <c r="C77" s="19"/>
    </row>
    <row r="78" spans="2:29" x14ac:dyDescent="0.2">
      <c r="C78" s="19"/>
    </row>
    <row r="79" spans="2:29" x14ac:dyDescent="0.2">
      <c r="C79" s="19"/>
    </row>
    <row r="80" spans="2:29" x14ac:dyDescent="0.2">
      <c r="C80" s="19"/>
    </row>
    <row r="81" spans="2:27" x14ac:dyDescent="0.2">
      <c r="C81" s="19"/>
    </row>
    <row r="82" spans="2:27" x14ac:dyDescent="0.2">
      <c r="C82" s="19"/>
    </row>
    <row r="83" spans="2:27" x14ac:dyDescent="0.2">
      <c r="C83" s="19"/>
    </row>
    <row r="84" spans="2:27" x14ac:dyDescent="0.2">
      <c r="C84" s="19"/>
    </row>
    <row r="85" spans="2:27" x14ac:dyDescent="0.2">
      <c r="C85" s="19"/>
    </row>
    <row r="86" spans="2:27" x14ac:dyDescent="0.2">
      <c r="C86" s="19"/>
    </row>
    <row r="87" spans="2:27" x14ac:dyDescent="0.2">
      <c r="C87" s="19"/>
    </row>
    <row r="88" spans="2:27" x14ac:dyDescent="0.2">
      <c r="C88" s="19"/>
    </row>
    <row r="89" spans="2:27" x14ac:dyDescent="0.2">
      <c r="C89" s="19"/>
    </row>
    <row r="90" spans="2:27" x14ac:dyDescent="0.2">
      <c r="C90" s="19"/>
    </row>
    <row r="91" spans="2:27" x14ac:dyDescent="0.2">
      <c r="C91" s="19"/>
    </row>
    <row r="92" spans="2:27" x14ac:dyDescent="0.2">
      <c r="C92" s="19"/>
    </row>
    <row r="93" spans="2:27" x14ac:dyDescent="0.2">
      <c r="C93" s="19"/>
    </row>
    <row r="94" spans="2:27" ht="12.75" customHeight="1" x14ac:dyDescent="0.2">
      <c r="B94" s="26"/>
      <c r="C94" s="27"/>
      <c r="D94" s="26"/>
    </row>
    <row r="95" spans="2:27" ht="18" x14ac:dyDescent="0.25">
      <c r="B95" s="50" t="s">
        <v>21</v>
      </c>
      <c r="E95" s="51"/>
    </row>
    <row r="96" spans="2:27" ht="24" customHeight="1" thickBot="1" x14ac:dyDescent="0.25">
      <c r="B96" s="52" t="s">
        <v>22</v>
      </c>
      <c r="D96" s="131" t="str">
        <f>E9&amp;G9&amp;I9&amp;K9&amp;M9&amp;O9&amp;Q9&amp;S9&amp;U9&amp;W9&amp;Y9&amp;AA9</f>
        <v/>
      </c>
      <c r="F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2:27" ht="12.75" customHeight="1" thickBot="1" x14ac:dyDescent="0.25">
      <c r="B97" s="96" t="s">
        <v>23</v>
      </c>
      <c r="C97" s="54" t="s">
        <v>24</v>
      </c>
      <c r="D97" s="55" t="s">
        <v>25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57"/>
    </row>
    <row r="98" spans="2:27" ht="20.100000000000001" customHeight="1" x14ac:dyDescent="0.2">
      <c r="B98" s="98" t="s">
        <v>46</v>
      </c>
      <c r="C98" s="99">
        <f>E9</f>
        <v>0</v>
      </c>
      <c r="D98" s="132" t="e">
        <f>VLOOKUP(E9,C15:D21,2,FALSE)</f>
        <v>#N/A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03"/>
    </row>
    <row r="99" spans="2:27" ht="20.100000000000001" customHeight="1" x14ac:dyDescent="0.2">
      <c r="B99" s="58" t="s">
        <v>47</v>
      </c>
      <c r="C99" s="63">
        <f>G9</f>
        <v>0</v>
      </c>
      <c r="D99" s="64" t="e">
        <f>VLOOKUP(G9,C24:D25,2,FALSE)</f>
        <v>#N/A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2"/>
    </row>
    <row r="100" spans="2:27" ht="20.100000000000001" customHeight="1" x14ac:dyDescent="0.2">
      <c r="B100" s="58" t="s">
        <v>48</v>
      </c>
      <c r="C100" s="63">
        <f>I9</f>
        <v>0</v>
      </c>
      <c r="D100" s="64" t="e">
        <f>VLOOKUP(C100,C28:D28,2,FALSE)</f>
        <v>#N/A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5"/>
    </row>
    <row r="101" spans="2:27" ht="20.100000000000001" customHeight="1" x14ac:dyDescent="0.2">
      <c r="B101" s="58" t="s">
        <v>26</v>
      </c>
      <c r="C101" s="63">
        <f>K9</f>
        <v>0</v>
      </c>
      <c r="D101" s="64" t="e">
        <f>VLOOKUP(C101,C31:D35,2,FALSE)</f>
        <v>#N/A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5"/>
    </row>
    <row r="102" spans="2:27" ht="20.100000000000001" customHeight="1" x14ac:dyDescent="0.2">
      <c r="B102" s="58" t="s">
        <v>52</v>
      </c>
      <c r="C102" s="63">
        <f>M9</f>
        <v>0</v>
      </c>
      <c r="D102" s="64" t="e">
        <f>VLOOKUP(C102,C38:D39,2,FALSE)</f>
        <v>#N/A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</row>
    <row r="103" spans="2:27" ht="20.100000000000001" customHeight="1" x14ac:dyDescent="0.2">
      <c r="B103" s="58" t="s">
        <v>28</v>
      </c>
      <c r="C103" s="63">
        <f>O9</f>
        <v>0</v>
      </c>
      <c r="D103" s="64" t="e">
        <f>VLOOKUP(O9,C42:D43,2,FALSE)</f>
        <v>#N/A</v>
      </c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5"/>
    </row>
    <row r="104" spans="2:27" ht="20.100000000000001" customHeight="1" x14ac:dyDescent="0.2">
      <c r="B104" s="58" t="s">
        <v>29</v>
      </c>
      <c r="C104" s="66">
        <f>Q9</f>
        <v>0</v>
      </c>
      <c r="D104" s="64" t="e">
        <f>VLOOKUP(Q9,C46:D49,2,FALSE)</f>
        <v>#N/A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5"/>
    </row>
    <row r="105" spans="2:27" ht="20.100000000000001" customHeight="1" x14ac:dyDescent="0.2">
      <c r="B105" s="58" t="s">
        <v>30</v>
      </c>
      <c r="C105" s="63">
        <f>S9</f>
        <v>0</v>
      </c>
      <c r="D105" s="64" t="e">
        <f>VLOOKUP(S9,C52:D57,2,FALSE)</f>
        <v>#N/A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5"/>
    </row>
    <row r="106" spans="2:27" ht="20.100000000000001" customHeight="1" x14ac:dyDescent="0.2">
      <c r="B106" s="58" t="s">
        <v>31</v>
      </c>
      <c r="C106" s="63">
        <f>U9</f>
        <v>0</v>
      </c>
      <c r="D106" s="64" t="e">
        <f>VLOOKUP(U9,C60:D62,2,FALSE)</f>
        <v>#N/A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5"/>
    </row>
    <row r="107" spans="2:27" ht="20.100000000000001" customHeight="1" x14ac:dyDescent="0.2">
      <c r="B107" s="58" t="s">
        <v>32</v>
      </c>
      <c r="C107" s="63">
        <f>W9</f>
        <v>0</v>
      </c>
      <c r="D107" s="64" t="e">
        <f>VLOOKUP(W9,C65:D70,2,FALSE)</f>
        <v>#N/A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</row>
    <row r="108" spans="2:27" ht="20.100000000000001" customHeight="1" x14ac:dyDescent="0.2">
      <c r="B108" s="58" t="s">
        <v>33</v>
      </c>
      <c r="C108" s="63">
        <f>Y9</f>
        <v>0</v>
      </c>
      <c r="D108" s="64" t="e">
        <f>VLOOKUP(Y9,C73:D73,2,FALSE)</f>
        <v>#N/A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</row>
    <row r="109" spans="2:27" ht="20.100000000000001" customHeight="1" x14ac:dyDescent="0.2">
      <c r="B109" s="58" t="s">
        <v>34</v>
      </c>
      <c r="C109" s="63">
        <f>AA9</f>
        <v>0</v>
      </c>
      <c r="D109" s="64" t="e">
        <f>VLOOKUP(AA9,C76:S76,2,FALSE)</f>
        <v>#N/A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5"/>
    </row>
    <row r="110" spans="2:27" ht="20.100000000000001" customHeight="1" x14ac:dyDescent="0.2">
      <c r="B110" s="58"/>
      <c r="C110" s="63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5"/>
    </row>
    <row r="111" spans="2:27" ht="20.100000000000001" customHeight="1" x14ac:dyDescent="0.2">
      <c r="B111" s="58"/>
      <c r="C111" s="63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5"/>
    </row>
    <row r="112" spans="2:27" ht="20.100000000000001" customHeight="1" x14ac:dyDescent="0.2">
      <c r="B112" s="58"/>
      <c r="C112" s="63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5"/>
    </row>
    <row r="113" spans="2:27" ht="20.100000000000001" customHeight="1" thickBot="1" x14ac:dyDescent="0.25">
      <c r="B113" s="71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5"/>
    </row>
    <row r="114" spans="2:27" ht="22.5" customHeight="1" x14ac:dyDescent="0.2">
      <c r="E114" s="76" t="s">
        <v>35</v>
      </c>
      <c r="AA114" s="77"/>
    </row>
    <row r="115" spans="2:27" ht="22.5" customHeight="1" x14ac:dyDescent="0.2">
      <c r="O115" s="77"/>
      <c r="S115" s="78"/>
      <c r="AA115" s="77"/>
    </row>
  </sheetData>
  <sheetProtection algorithmName="SHA-512" hashValue="b2bZOETl0VZfm93k/aJP27GDxiCRDkC3W2zyyDu/sls43auKlSKRnw2TKTjt6FgcmOriy/QHgXN0qegSrsqNnA==" saltValue="tWR39dWIHizqLOYY8f/ETA==" spinCount="100000" sheet="1" objects="1" scenarios="1"/>
  <dataConsolidate function="countNums"/>
  <mergeCells count="20">
    <mergeCell ref="A15:A17"/>
    <mergeCell ref="A18:A21"/>
    <mergeCell ref="D42:M42"/>
    <mergeCell ref="D43:O43"/>
    <mergeCell ref="D76:S76"/>
    <mergeCell ref="U9:U10"/>
    <mergeCell ref="W9:W10"/>
    <mergeCell ref="Y9:Y10"/>
    <mergeCell ref="AA9:AA10"/>
    <mergeCell ref="B13:D13"/>
    <mergeCell ref="A4:Y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12">
    <dataValidation type="list" allowBlank="1" showInputMessage="1" showErrorMessage="1" errorTitle="Invalid Data" error="Please select one option from the drop down list" sqref="I9:I10" xr:uid="{DEA420C0-B7F4-48F2-8305-A06E559CBF69}">
      <formula1>$AC$28:$AC$28</formula1>
    </dataValidation>
    <dataValidation type="list" allowBlank="1" showInputMessage="1" showErrorMessage="1" errorTitle="Invalid Data" error="Please select one option from the drop down list" sqref="AA9:AA10" xr:uid="{0D5B2A63-341C-49C0-A657-405BF8B3E064}">
      <formula1>$C$76</formula1>
    </dataValidation>
    <dataValidation type="list" allowBlank="1" showInputMessage="1" showErrorMessage="1" errorTitle="Invalid Data" error="Please select one option from the drop down list" sqref="Y9:Y10" xr:uid="{1587EF08-DAD5-4315-A2BE-A50204AB7A44}">
      <formula1>$C$73</formula1>
    </dataValidation>
    <dataValidation type="list" allowBlank="1" showInputMessage="1" showErrorMessage="1" errorTitle="Invalid Data" error="Please select one option from the drop down list" sqref="U9:U10" xr:uid="{29F31E22-BDBE-470B-80CF-489C026BD8C9}">
      <formula1>$AC$60:$AC$62</formula1>
    </dataValidation>
    <dataValidation type="list" allowBlank="1" showInputMessage="1" showErrorMessage="1" errorTitle="Invalid Data" error="Please select one option from the drop down list" sqref="Q9:Q10" xr:uid="{057D9662-B83E-42E3-9402-9B1A8B6CBF17}">
      <formula1>$AC$46:$AC$49</formula1>
    </dataValidation>
    <dataValidation type="list" allowBlank="1" showInputMessage="1" showErrorMessage="1" errorTitle="Invalid Data" error="Please select one option from the drop down list" sqref="O9:O10" xr:uid="{EBB4EDED-048D-4A67-B3D4-45DDB8A511BB}">
      <formula1>$AC$42:$AC$43</formula1>
    </dataValidation>
    <dataValidation type="list" allowBlank="1" showInputMessage="1" showErrorMessage="1" errorTitle="Invalid Data" error="Please select one option from the drop down list" sqref="S9:S10" xr:uid="{DB6A4C91-8146-4D63-A6E4-0E675C0F613D}">
      <formula1>$AC$52:$AC$57</formula1>
    </dataValidation>
    <dataValidation type="list" allowBlank="1" showInputMessage="1" showErrorMessage="1" errorTitle="Invalid Data" error="Please select one option from the drop down list" sqref="M9:M10" xr:uid="{F40E97C1-8673-41EE-B682-C5F4EAD24BD9}">
      <formula1>$C$38:$C$39</formula1>
    </dataValidation>
    <dataValidation type="list" allowBlank="1" showInputMessage="1" showErrorMessage="1" errorTitle="Invalid Data" error="Please select one option from the drop down list" sqref="G9:G10" xr:uid="{1501B529-5436-4653-9093-124255AE149A}">
      <formula1>$C$24:$C$25</formula1>
    </dataValidation>
    <dataValidation type="list" allowBlank="1" showInputMessage="1" showErrorMessage="1" errorTitle="Invalid Data" error="Please select one option from the drop down list" sqref="K9:K10" xr:uid="{BD244A30-1810-4DF6-9B31-00B087857C2D}">
      <formula1>$C$31:$C$35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2AAB403A-3AAF-4B64-BE52-24FECA750BD0}">
      <formula1>$C$15:$C$21</formula1>
    </dataValidation>
    <dataValidation type="list" allowBlank="1" showInputMessage="1" showErrorMessage="1" errorTitle="Invalid Data" error="Please select one option from the drop down list" sqref="W9:W10" xr:uid="{3FE38AA1-5BD7-42F4-B27B-472DDB0C816C}">
      <formula1>$C$65:$C$70</formula1>
    </dataValidation>
  </dataValidations>
  <printOptions horizontalCentered="1"/>
  <pageMargins left="0.5" right="0.25" top="0.25" bottom="0.65" header="0.5" footer="0.28000000000000003"/>
  <pageSetup scale="43" orientation="portrait" horizontalDpi="1200" verticalDpi="1200" r:id="rId1"/>
  <headerFooter alignWithMargins="0">
    <oddFooter>&amp;LPage: &amp;P, &amp;D&amp;C620 Technology Drive  ●   Ann Arbor, MI    ●    48108    ●    Ph.  734.677.6100   ●    Fax: 734.677.6105
&amp;"Arial,Bold"&amp;Uwww.dynics.com&amp;R&amp;"Impact,Regular"FX-SW-HAZ-PIX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PIX-HAZ</vt:lpstr>
      <vt:lpstr>FX-SW-HAZ MONITOR</vt:lpstr>
      <vt:lpstr>FX-SW-PIX-HAZ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2020-05-04T20:14:02Z</dcterms:created>
  <dcterms:modified xsi:type="dcterms:W3CDTF">2020-05-04T20:18:22Z</dcterms:modified>
</cp:coreProperties>
</file>